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42" documentId="13_ncr:1_{F6CB121F-512D-4AA6-A0C1-0FB36C537598}" xr6:coauthVersionLast="47" xr6:coauthVersionMax="47" xr10:uidLastSave="{C322C9C5-CCD5-4083-88BA-652F1D5853C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6" l="1"/>
  <c r="B10" i="6"/>
  <c r="B11" i="6"/>
  <c r="B12" i="6"/>
  <c r="B13" i="6"/>
  <c r="B14" i="6"/>
  <c r="B15" i="6"/>
  <c r="B16" i="6"/>
  <c r="B17" i="6"/>
  <c r="B18" i="6"/>
  <c r="B19" i="6"/>
  <c r="B20" i="6"/>
  <c r="B21" i="6"/>
  <c r="B22" i="6"/>
  <c r="B23" i="6"/>
  <c r="B24" i="6"/>
  <c r="B25" i="6"/>
  <c r="B26" i="6"/>
  <c r="B27" i="6"/>
  <c r="B28" i="6"/>
  <c r="B29" i="6"/>
  <c r="B30" i="6"/>
  <c r="B31" i="6"/>
  <c r="B32" i="6"/>
  <c r="B33" i="6"/>
  <c r="B34" i="6"/>
  <c r="G9" i="6"/>
  <c r="G10" i="6"/>
  <c r="G11" i="6"/>
  <c r="G12" i="6"/>
  <c r="G13" i="6"/>
  <c r="G14" i="6"/>
  <c r="G15" i="6"/>
  <c r="G16" i="6"/>
  <c r="G17" i="6"/>
  <c r="G18" i="6"/>
  <c r="G19" i="6"/>
  <c r="G20" i="6"/>
  <c r="G21" i="6"/>
  <c r="G22" i="6"/>
  <c r="G23" i="6"/>
  <c r="G24" i="6"/>
  <c r="G25" i="6"/>
  <c r="G26" i="6"/>
  <c r="G27" i="6"/>
  <c r="G28" i="6"/>
  <c r="G29" i="6"/>
  <c r="G30" i="6"/>
  <c r="G31" i="6"/>
  <c r="G32" i="6"/>
  <c r="G33" i="6"/>
  <c r="G34" i="6"/>
  <c r="I9" i="6"/>
  <c r="I10" i="6"/>
  <c r="I11" i="6"/>
  <c r="I12" i="6"/>
  <c r="I13" i="6"/>
  <c r="I14" i="6"/>
  <c r="I15" i="6"/>
  <c r="I16" i="6"/>
  <c r="I17" i="6"/>
  <c r="I18" i="6"/>
  <c r="I19" i="6"/>
  <c r="I20" i="6"/>
  <c r="I21" i="6"/>
  <c r="I22" i="6"/>
  <c r="I23" i="6"/>
  <c r="I24" i="6"/>
  <c r="I25" i="6"/>
  <c r="I26" i="6"/>
  <c r="I27" i="6"/>
  <c r="I28" i="6"/>
  <c r="I29" i="6"/>
  <c r="I30" i="6"/>
  <c r="I31" i="6"/>
  <c r="I32" i="6"/>
  <c r="I33" i="6"/>
  <c r="I34" i="6"/>
  <c r="J9" i="6"/>
  <c r="J10" i="6"/>
  <c r="J11" i="6"/>
  <c r="J12" i="6"/>
  <c r="J13" i="6"/>
  <c r="J14" i="6"/>
  <c r="J15" i="6"/>
  <c r="J16" i="6"/>
  <c r="J17" i="6"/>
  <c r="J18" i="6"/>
  <c r="J19" i="6"/>
  <c r="J20" i="6"/>
  <c r="J21" i="6"/>
  <c r="J22" i="6"/>
  <c r="J23" i="6"/>
  <c r="J24" i="6"/>
  <c r="J25" i="6"/>
  <c r="J26" i="6"/>
  <c r="J27" i="6"/>
  <c r="J28" i="6"/>
  <c r="J29" i="6"/>
  <c r="J30" i="6"/>
  <c r="J31" i="6"/>
  <c r="J32" i="6"/>
  <c r="J33" i="6"/>
  <c r="J34" i="6"/>
  <c r="L9" i="6"/>
  <c r="L10" i="6"/>
  <c r="L11" i="6"/>
  <c r="L12" i="6"/>
  <c r="L13" i="6"/>
  <c r="L14" i="6"/>
  <c r="L15" i="6"/>
  <c r="L16" i="6"/>
  <c r="L17" i="6"/>
  <c r="L18" i="6"/>
  <c r="L19" i="6"/>
  <c r="L20" i="6"/>
  <c r="L21" i="6"/>
  <c r="L22" i="6"/>
  <c r="L23" i="6"/>
  <c r="L24" i="6"/>
  <c r="L25" i="6"/>
  <c r="L26" i="6"/>
  <c r="L27" i="6"/>
  <c r="L28" i="6"/>
  <c r="L29" i="6"/>
  <c r="L30" i="6"/>
  <c r="L31" i="6"/>
  <c r="L32" i="6"/>
  <c r="L33" i="6"/>
  <c r="L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4" i="2"/>
  <c r="G4" i="2"/>
  <c r="I4" i="2"/>
  <c r="J4" i="2"/>
  <c r="L4" i="2"/>
  <c r="I8" i="6"/>
  <c r="I7" i="6"/>
  <c r="I6" i="6"/>
  <c r="I5" i="6"/>
  <c r="I4" i="6"/>
  <c r="I2" i="6"/>
  <c r="I3" i="5"/>
  <c r="B2" i="6"/>
  <c r="J2" i="6"/>
  <c r="L2" i="6"/>
  <c r="B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<sst xmlns="http://schemas.openxmlformats.org/spreadsheetml/2006/main" count="180308" uniqueCount="39125">
  <si>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</si>
  <si>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</si>
  <si>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</si>
  <si>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</si>
  <si>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</si>
  <si>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</si>
  <si>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</si>
  <si>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</si>
  <si>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</si>
  <si>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</si>
  <si>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</si>
  <si>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</si>
  <si>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</si>
  <si>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</si>
  <si>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</si>
  <si>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</si>
  <si>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</si>
  <si>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</si>
  <si>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</si>
  <si>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</si>
  <si>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</si>
  <si>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</si>
  <si>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</si>
  <si>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</si>
  <si>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</si>
  <si>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</si>
  <si>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</si>
  <si>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</si>
  <si>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</si>
  <si>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</si>
  <si>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</si>
  <si>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</si>
  <si>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</si>
  <si>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</si>
  <si>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</si>
  <si>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</si>
  <si>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</si>
  <si>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</si>
  <si>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</si>
  <si>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</si>
  <si>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</si>
  <si>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</si>
  <si>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</si>
  <si>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</si>
  <si>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</si>
  <si>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</si>
  <si>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</si>
  <si>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</si>
  <si>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</si>
  <si>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</si>
  <si>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</si>
  <si>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</si>
  <si>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</si>
  <si>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</si>
  <si>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</si>
  <si>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</si>
  <si>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</si>
  <si>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</si>
  <si>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</si>
  <si>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</si>
  <si>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</si>
  <si>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</si>
  <si>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</si>
  <si>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</si>
  <si>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</si>
  <si>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</si>
  <si>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</si>
  <si>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</si>
  <si>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</si>
  <si>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</si>
  <si>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</si>
  <si>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</si>
  <si>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</si>
  <si>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</si>
  <si>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</si>
  <si>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</si>
  <si>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</si>
  <si>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</si>
  <si>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</si>
  <si>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</si>
  <si>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</si>
  <si>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</si>
  <si>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</si>
  <si>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</si>
  <si>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</si>
  <si>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</si>
  <si>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</si>
  <si>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</si>
  <si>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</si>
  <si>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</si>
  <si>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</si>
  <si>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</si>
  <si>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</si>
  <si>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</si>
  <si>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</si>
  <si>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</si>
  <si>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</si>
  <si>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</si>
  <si>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</si>
  <si>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</si>
  <si>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</si>
  <si>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</si>
  <si>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</si>
  <si>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</si>
  <si>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</si>
  <si>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</si>
  <si>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</si>
  <si>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</si>
  <si>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</si>
  <si>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</si>
  <si>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</si>
  <si>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</si>
  <si>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</si>
  <si>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</si>
  <si>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</si>
  <si>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</si>
  <si>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</si>
  <si>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</si>
  <si>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</si>
  <si>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</si>
  <si>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</si>
  <si>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</si>
  <si>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</si>
  <si>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</si>
  <si>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</si>
  <si>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</si>
  <si>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</si>
  <si>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</si>
  <si>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</si>
  <si>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</si>
  <si>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</si>
  <si>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</si>
  <si>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</si>
  <si>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</si>
  <si>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</si>
  <si>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</si>
  <si>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</si>
  <si>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</si>
  <si>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</si>
  <si>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</si>
  <si>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</si>
  <si>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</si>
  <si>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</si>
  <si>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</si>
  <si>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</si>
  <si>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</si>
  <si>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</si>
  <si>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</si>
  <si>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</si>
  <si>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</si>
  <si>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</si>
  <si>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</si>
  <si>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</si>
  <si>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</si>
  <si>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</si>
  <si>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</si>
  <si>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</si>
  <si>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</si>
  <si>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</si>
  <si>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</si>
  <si>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</si>
  <si>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</si>
  <si>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</si>
  <si>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</si>
  <si>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</si>
  <si>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</si>
  <si>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</si>
  <si>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</si>
  <si>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</si>
  <si>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</si>
  <si>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</si>
  <si>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</si>
  <si>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</si>
  <si>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</si>
  <si>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</si>
  <si>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</si>
  <si>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</si>
  <si>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</si>
  <si>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</si>
  <si>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</si>
  <si>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</si>
  <si>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</si>
  <si>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</si>
  <si>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</si>
  <si>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</si>
  <si>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</si>
  <si>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</si>
  <si>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</si>
  <si>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</si>
  <si>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</si>
  <si>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</si>
  <si>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</si>
  <si>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</si>
  <si>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</si>
  <si>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</si>
  <si>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</si>
  <si>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</si>
  <si>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</si>
  <si>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</si>
  <si>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</si>
  <si>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</si>
  <si>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</si>
  <si>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</si>
  <si>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</si>
  <si>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</si>
  <si>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</si>
  <si>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</si>
  <si>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</si>
  <si>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</si>
  <si>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</si>
  <si>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</si>
  <si>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</si>
  <si>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</si>
  <si>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</si>
  <si>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</si>
  <si>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</si>
  <si>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</si>
  <si>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</si>
  <si>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</si>
  <si>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</si>
  <si>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</si>
  <si>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</si>
  <si>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</si>
  <si>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</si>
  <si>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</si>
  <si>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</si>
  <si>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</si>
  <si>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</si>
  <si>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</si>
  <si>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</si>
  <si>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</si>
  <si>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</si>
  <si>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</si>
  <si>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</si>
  <si>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</si>
  <si>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</si>
  <si>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</si>
  <si>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</si>
  <si>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</si>
  <si>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</si>
  <si>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</si>
  <si>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</si>
  <si>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</si>
  <si>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</si>
  <si>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</si>
  <si>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</si>
  <si>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</si>
  <si>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</si>
  <si>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</si>
  <si>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</si>
  <si>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</si>
  <si>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</si>
  <si>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</si>
  <si>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</si>
  <si>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</si>
  <si>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</si>
  <si>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</si>
  <si>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</si>
  <si>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</si>
  <si>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</si>
  <si>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</si>
  <si>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</si>
  <si>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</si>
  <si>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</si>
  <si>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</si>
  <si>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</si>
  <si>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</si>
  <si>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</si>
  <si>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</si>
  <si>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</si>
  <si>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</si>
  <si>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</si>
  <si>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</si>
  <si>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</si>
  <si>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</si>
  <si>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</si>
  <si>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</si>
  <si>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</si>
  <si>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</si>
  <si>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</si>
  <si>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</si>
  <si>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</si>
  <si>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</si>
  <si>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</si>
  <si>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</si>
  <si>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</si>
  <si>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</si>
  <si>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</si>
  <si>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</si>
  <si>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</si>
  <si>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</si>
  <si>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</si>
  <si>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</si>
  <si>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</si>
  <si>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</si>
  <si>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</si>
  <si>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</si>
  <si>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</si>
  <si>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</si>
  <si>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</si>
  <si>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</si>
  <si>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</si>
  <si>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</si>
  <si>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</si>
  <si>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</si>
  <si>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</si>
  <si>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</si>
  <si>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</si>
  <si>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</si>
  <si>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</si>
  <si>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</si>
  <si>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</si>
  <si>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</si>
  <si>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</si>
  <si>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</si>
  <si>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</si>
  <si>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</si>
  <si>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</si>
  <si>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</si>
  <si>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</si>
  <si>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</si>
  <si>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</si>
  <si>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</si>
  <si>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</si>
  <si>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</si>
  <si>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</si>
  <si>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</si>
  <si>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</si>
  <si>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</si>
  <si>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</si>
  <si>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</si>
  <si>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</si>
  <si>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</si>
  <si>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</si>
  <si>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</si>
  <si>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</si>
  <si>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</si>
  <si>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</si>
  <si>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</si>
  <si>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</si>
  <si>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</si>
  <si>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</si>
  <si>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</si>
  <si>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</si>
  <si>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</si>
  <si>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</si>
  <si>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</si>
  <si>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</si>
  <si>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</si>
  <si>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</si>
  <si>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</si>
  <si>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</si>
  <si>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</si>
  <si>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</si>
  <si>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</si>
  <si>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</si>
  <si>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</si>
  <si>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</si>
  <si>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</si>
  <si>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</si>
  <si>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</si>
  <si>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</si>
  <si>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</si>
  <si>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</si>
  <si>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</si>
  <si>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</si>
  <si>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</si>
  <si>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</si>
  <si>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</si>
  <si>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</si>
  <si>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</si>
  <si>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</si>
  <si>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</si>
  <si>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</si>
  <si>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</si>
  <si>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</si>
  <si>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</si>
  <si>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</si>
  <si>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</si>
  <si>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</si>
  <si>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</si>
  <si>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</si>
  <si>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</si>
  <si>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</si>
  <si>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</si>
  <si>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</si>
  <si>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</si>
  <si>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</si>
  <si>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</si>
  <si>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</si>
  <si>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</si>
  <si>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</si>
  <si>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</si>
  <si>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</si>
  <si>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</si>
  <si>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</si>
  <si>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</si>
  <si>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</si>
  <si>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</si>
  <si>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</si>
  <si>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</si>
  <si>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</si>
  <si>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</si>
  <si>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</si>
  <si>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</si>
  <si>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</si>
  <si>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</si>
  <si>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</si>
  <si>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</si>
  <si>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</si>
  <si>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</si>
  <si>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</si>
  <si>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</si>
  <si>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</si>
  <si>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</si>
  <si>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</si>
  <si>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</si>
  <si>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</si>
  <si>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</si>
  <si>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</si>
  <si>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</si>
  <si>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</si>
  <si>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</si>
  <si>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</si>
  <si>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</si>
  <si>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</si>
  <si>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</si>
  <si>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</si>
  <si>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</si>
  <si>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</si>
  <si>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</si>
  <si>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</si>
  <si>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</si>
  <si>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</si>
  <si>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</si>
  <si>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</si>
  <si>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</si>
  <si>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</si>
  <si>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</si>
  <si>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</si>
  <si>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</si>
  <si>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</si>
  <si>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</si>
  <si>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</si>
  <si>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</si>
  <si>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</si>
  <si>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</si>
  <si>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</si>
  <si>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</si>
  <si>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</si>
  <si>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</si>
  <si>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</si>
  <si>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</si>
  <si>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</si>
  <si>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</si>
  <si>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</si>
  <si>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</si>
  <si>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</si>
  <si>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</si>
  <si>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</si>
  <si>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</si>
  <si>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</si>
  <si>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</si>
  <si>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</si>
  <si>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</si>
  <si>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</si>
  <si>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</si>
  <si>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</si>
  <si>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</si>
  <si>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</si>
  <si>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</si>
  <si>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</si>
  <si>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</si>
  <si>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</si>
  <si>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</si>
  <si>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</si>
  <si>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</si>
  <si>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</si>
  <si>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</si>
  <si>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</si>
  <si>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</si>
  <si>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</si>
  <si>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</si>
  <si>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</si>
  <si>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</si>
  <si>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</si>
  <si>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</si>
  <si>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</si>
  <si>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</si>
  <si>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</si>
  <si>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</si>
  <si>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</si>
  <si>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</si>
  <si>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</si>
  <si>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</si>
  <si>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</si>
  <si>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</si>
  <si>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</si>
  <si>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</si>
  <si>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</si>
  <si>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</si>
  <si>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</si>
  <si>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</si>
  <si>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</si>
  <si>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</si>
  <si>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</si>
  <si>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</si>
  <si>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</si>
  <si>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</si>
  <si>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</si>
  <si>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</si>
  <si>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</si>
  <si>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</si>
  <si>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</si>
  <si>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</si>
  <si>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</si>
  <si>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</si>
  <si>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</si>
  <si>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</si>
  <si>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</si>
  <si>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</si>
  <si>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</si>
  <si>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</si>
  <si>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</si>
  <si>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</si>
  <si>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</si>
  <si>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</si>
  <si>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</si>
  <si>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</si>
  <si>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</si>
  <si>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</si>
  <si>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</si>
  <si>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</si>
  <si>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</si>
  <si>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</si>
  <si>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</si>
  <si>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</si>
  <si>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</si>
  <si>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</si>
  <si>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</si>
  <si>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</si>
  <si>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</si>
  <si>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</si>
  <si>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</si>
  <si>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</si>
  <si>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</si>
  <si>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</si>
  <si>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</si>
  <si>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</si>
  <si>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</si>
  <si>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</si>
  <si>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</si>
  <si>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</si>
  <si>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</si>
  <si>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</si>
  <si>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</si>
  <si>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</si>
  <si>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</si>
  <si>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</si>
  <si>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</si>
  <si>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</si>
  <si>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</si>
  <si>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</si>
  <si>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</si>
  <si>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</si>
  <si>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</si>
  <si>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</si>
  <si>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</si>
  <si>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</si>
  <si>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</si>
  <si>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</si>
  <si>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</si>
  <si>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</si>
  <si>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</si>
  <si>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</si>
  <si>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</si>
  <si>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</si>
  <si>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</si>
  <si>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</si>
  <si>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</si>
  <si>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</si>
  <si>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</si>
  <si>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</si>
  <si>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</si>
  <si>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</si>
  <si>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</si>
  <si>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</si>
  <si>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</si>
  <si>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</si>
  <si>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</si>
  <si>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</si>
  <si>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</si>
  <si>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</si>
  <si>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</si>
  <si>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</si>
  <si>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</si>
  <si>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</si>
  <si>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</si>
  <si>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</si>
  <si>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</si>
  <si>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</si>
  <si>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</si>
  <si>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</si>
  <si>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</si>
  <si>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</si>
  <si>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</si>
  <si>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</si>
  <si>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</si>
  <si>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</si>
  <si>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</si>
  <si>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</si>
  <si>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</si>
  <si>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</si>
  <si>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</si>
  <si>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</si>
  <si>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</si>
  <si>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</si>
  <si>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</si>
  <si>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</si>
  <si>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</si>
  <si>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</si>
  <si>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</si>
  <si>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</si>
  <si>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</si>
  <si>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</si>
  <si>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</si>
  <si>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</si>
  <si>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</si>
  <si>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</si>
  <si>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</si>
  <si>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</si>
  <si>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</si>
  <si>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</si>
  <si>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</si>
  <si>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</si>
  <si>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</si>
  <si>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</si>
  <si>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</si>
  <si>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</si>
  <si>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</si>
  <si>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</si>
  <si>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</si>
  <si>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</si>
  <si>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</si>
  <si>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</si>
  <si>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</si>
  <si>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</si>
  <si>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</si>
  <si>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</si>
  <si>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</si>
  <si>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</si>
  <si>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</si>
  <si>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</si>
  <si>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</si>
  <si>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</si>
  <si>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</si>
  <si>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</si>
  <si>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</si>
  <si>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</si>
  <si>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</si>
  <si>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</si>
  <si>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</si>
  <si>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</si>
  <si>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</si>
  <si>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</si>
  <si>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</si>
  <si>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</si>
  <si>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</si>
  <si>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</si>
  <si>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</si>
  <si>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</si>
  <si>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</si>
  <si>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</si>
  <si>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</si>
  <si>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</si>
  <si>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</si>
  <si>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</si>
  <si>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</si>
  <si>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</si>
  <si>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</si>
  <si>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</si>
  <si>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</si>
  <si>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</si>
  <si>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</si>
  <si>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</si>
  <si>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</si>
  <si>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</si>
  <si>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</si>
  <si>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</si>
  <si>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</si>
  <si>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</si>
  <si>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</si>
  <si>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</si>
  <si>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</si>
  <si>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</si>
  <si>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</si>
  <si>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</si>
  <si>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</si>
  <si>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</si>
  <si>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</si>
  <si>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</si>
  <si>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</si>
  <si>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</si>
  <si>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</si>
  <si>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</si>
  <si>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</si>
  <si>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</si>
  <si>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</si>
  <si>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</si>
  <si>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</si>
  <si>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</si>
  <si>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</si>
  <si>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</si>
  <si>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</si>
  <si>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</si>
  <si>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</si>
  <si>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</si>
  <si>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</si>
  <si>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</si>
  <si>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</si>
  <si>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</si>
  <si>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</si>
  <si>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</si>
  <si>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</si>
  <si>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</si>
  <si>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</si>
  <si>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</si>
  <si>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</si>
  <si>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</si>
  <si>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</si>
  <si>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</si>
  <si>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</si>
  <si>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</si>
  <si>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</si>
  <si>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</si>
  <si>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</si>
  <si>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</si>
  <si>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</si>
  <si>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</si>
  <si>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</si>
  <si>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</si>
  <si>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</si>
  <si>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</si>
  <si>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</si>
  <si>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</si>
  <si>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</si>
  <si>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</si>
  <si>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</si>
  <si>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</si>
  <si>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</si>
  <si>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</si>
  <si>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</si>
  <si>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</si>
  <si>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</si>
  <si>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</si>
  <si>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</si>
  <si>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</si>
  <si>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</si>
  <si>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</si>
  <si>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</si>
  <si>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</si>
  <si>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</si>
  <si>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</si>
  <si>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</si>
  <si>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</si>
  <si>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</si>
  <si>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</si>
  <si>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</si>
  <si>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</si>
  <si>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</si>
  <si>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</si>
  <si>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</si>
  <si>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</si>
  <si>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</si>
  <si>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</si>
  <si>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</si>
  <si>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</si>
  <si>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</si>
  <si>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</si>
  <si>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</si>
  <si>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</si>
  <si>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</si>
  <si>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</si>
  <si>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</si>
  <si>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</si>
  <si>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</si>
  <si>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</si>
  <si>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</si>
  <si>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</si>
  <si>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</si>
  <si>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</si>
  <si>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</si>
  <si>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</si>
  <si>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</si>
  <si>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</si>
  <si>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</si>
  <si>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</si>
  <si>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</si>
  <si>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</si>
  <si>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</si>
  <si>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</si>
  <si>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</si>
  <si>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</si>
  <si>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</si>
  <si>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</si>
  <si>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</si>
  <si>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</si>
  <si>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</si>
  <si>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</si>
  <si>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</si>
  <si>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</si>
  <si>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</si>
  <si>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</si>
  <si>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</si>
  <si>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</si>
  <si>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</si>
  <si>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</si>
  <si>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</si>
  <si>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</si>
  <si>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</si>
  <si>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</si>
  <si>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</si>
  <si>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</si>
  <si>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</si>
  <si>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</si>
  <si>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</si>
  <si>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</si>
  <si>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</si>
  <si>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</si>
  <si>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</si>
  <si>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</si>
  <si>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</si>
  <si>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</si>
  <si>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</si>
  <si>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</si>
  <si>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</si>
  <si>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</si>
  <si>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</si>
  <si>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</si>
  <si>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</si>
  <si>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</si>
  <si>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</si>
  <si>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</si>
  <si>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</si>
  <si>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</si>
  <si>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</si>
  <si>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</si>
  <si>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</si>
  <si>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</si>
  <si>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</si>
  <si>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</si>
  <si>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</si>
  <si>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</si>
  <si>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</si>
  <si>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</si>
  <si>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</si>
  <si>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</si>
  <si>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</si>
  <si>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</si>
  <si>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</si>
  <si>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</si>
  <si>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</si>
  <si>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</si>
  <si>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</si>
  <si>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</si>
  <si>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</si>
  <si>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</si>
  <si>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</si>
  <si>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</si>
  <si>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</si>
  <si>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</si>
  <si>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</si>
  <si>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</si>
  <si>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</si>
  <si>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</si>
  <si>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</si>
  <si>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</si>
  <si>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</si>
  <si>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</si>
  <si>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</si>
  <si>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</si>
  <si>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</si>
  <si>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</si>
  <si>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</si>
  <si>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</si>
  <si>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</si>
  <si>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</si>
  <si>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</si>
  <si>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</si>
  <si>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</si>
  <si>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</si>
  <si>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</si>
  <si>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</si>
  <si>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</si>
  <si>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</si>
  <si>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</si>
  <si>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</si>
  <si>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</si>
  <si>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</si>
  <si>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</si>
  <si>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</si>
  <si>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</si>
  <si>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</si>
  <si>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</si>
  <si>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</si>
  <si>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</si>
  <si>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</si>
  <si>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</si>
  <si>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</si>
  <si>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</si>
  <si>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</si>
  <si>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</si>
  <si>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</si>
  <si>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</si>
  <si>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</si>
  <si>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</si>
  <si>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</si>
  <si>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</si>
  <si>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</si>
  <si>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</si>
  <si>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</si>
  <si>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</si>
  <si>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</si>
  <si>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</si>
  <si>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</si>
  <si>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</si>
  <si>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</si>
  <si>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</si>
  <si>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</si>
  <si>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</si>
  <si>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</si>
  <si>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</si>
  <si>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</si>
  <si>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</si>
  <si>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</si>
  <si>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</si>
  <si>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</si>
  <si>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</si>
  <si>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</si>
  <si>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</si>
  <si>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</si>
  <si>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</si>
  <si>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</si>
  <si>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</si>
  <si>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</si>
  <si>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</si>
  <si>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</si>
  <si>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</si>
  <si>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</si>
  <si>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</si>
  <si>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</si>
  <si>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</si>
  <si>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</si>
  <si>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</si>
  <si>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</si>
  <si>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</si>
  <si>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</si>
  <si>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</si>
  <si>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</si>
  <si>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</si>
  <si>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</si>
  <si>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</si>
  <si>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</si>
  <si>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</si>
  <si>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</si>
  <si>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</si>
  <si>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</si>
  <si>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</si>
  <si>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</si>
  <si>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</si>
  <si>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</si>
  <si>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</si>
  <si>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</si>
  <si>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</si>
  <si>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</si>
  <si>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</si>
  <si>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</si>
  <si>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</si>
  <si>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</si>
  <si>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</si>
  <si>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</si>
  <si>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</si>
  <si>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</si>
  <si>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</si>
  <si>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</si>
  <si>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</si>
  <si>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</si>
  <si>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</si>
  <si>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</si>
  <si>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</si>
  <si>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</si>
  <si>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</si>
  <si>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</si>
  <si>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</si>
  <si>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</si>
  <si>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</si>
  <si>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</si>
  <si>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</si>
  <si>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</si>
  <si>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</si>
  <si>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</si>
  <si>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</si>
  <si>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</si>
  <si>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</si>
  <si>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</si>
  <si>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</si>
  <si>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</si>
  <si>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</si>
  <si>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</si>
  <si>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</si>
  <si>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</si>
  <si>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</si>
  <si>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</si>
  <si>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</si>
  <si>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</si>
  <si>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</si>
  <si>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</si>
  <si>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</si>
  <si>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</si>
  <si>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</si>
  <si>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</si>
  <si>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</si>
  <si>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</si>
  <si>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</si>
  <si>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</si>
  <si>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</si>
  <si>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</si>
  <si>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</si>
  <si>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</si>
  <si>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</si>
  <si>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</si>
  <si>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</si>
  <si>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</si>
  <si>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</si>
  <si>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</si>
  <si>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</si>
  <si>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</si>
  <si>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</si>
  <si>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</si>
  <si>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</si>
  <si>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</si>
  <si>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</si>
  <si>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</si>
  <si>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</si>
  <si>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</si>
  <si>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</si>
  <si>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</si>
  <si>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</si>
  <si>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</si>
  <si>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</si>
  <si>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</si>
  <si>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</si>
  <si>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</si>
  <si>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</si>
  <si>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</si>
  <si>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</si>
  <si>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</si>
  <si>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</si>
  <si>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</si>
  <si>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</si>
  <si>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</si>
  <si>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</si>
  <si>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</si>
  <si>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</si>
  <si>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</si>
  <si>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</si>
  <si>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</si>
  <si>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</si>
  <si>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</si>
  <si>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</si>
  <si>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</si>
  <si>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</si>
  <si>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</si>
  <si>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</si>
  <si>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</si>
  <si>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</si>
  <si>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</si>
  <si>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</si>
  <si>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</si>
  <si>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</si>
  <si>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</si>
  <si>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</si>
  <si>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</si>
  <si>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</si>
  <si>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</si>
  <si>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</si>
  <si>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</si>
  <si>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</si>
  <si>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</si>
  <si>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</si>
  <si>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</si>
  <si>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</si>
  <si>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</si>
  <si>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</si>
  <si>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</si>
  <si>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</si>
  <si>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</si>
  <si>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</si>
  <si>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</si>
  <si>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</si>
  <si>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</si>
  <si>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</si>
  <si>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</si>
  <si>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</si>
  <si>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</si>
  <si>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</si>
  <si>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</si>
  <si>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</si>
  <si>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</si>
  <si>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</si>
  <si>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</si>
  <si>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</si>
  <si>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</si>
  <si>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</si>
  <si>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</si>
  <si>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</si>
  <si>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</si>
  <si>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</si>
  <si>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</si>
  <si>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</si>
  <si>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</si>
  <si>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</si>
  <si>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</si>
  <si>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</si>
  <si>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</si>
  <si>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</si>
  <si>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</si>
  <si>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</si>
  <si>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</si>
  <si>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</si>
  <si>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</si>
  <si>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</si>
  <si>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</si>
  <si>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</si>
  <si>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</si>
  <si>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</si>
  <si>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</si>
  <si>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</si>
  <si>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</si>
  <si>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</si>
  <si>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</si>
  <si>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</si>
  <si>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</si>
  <si>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</si>
  <si>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</si>
  <si>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</si>
  <si>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</si>
  <si>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</si>
  <si>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</si>
  <si>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</si>
  <si>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</si>
  <si>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</si>
  <si>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</si>
  <si>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</si>
  <si>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</si>
  <si>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</si>
  <si>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</si>
  <si>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</si>
  <si>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</si>
  <si>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</si>
  <si>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</si>
  <si>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</si>
  <si>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</si>
  <si>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</si>
  <si>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</si>
  <si>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</si>
  <si>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</si>
  <si>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</si>
  <si>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</si>
  <si>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</si>
  <si>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</si>
  <si>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</si>
  <si>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</si>
  <si>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</si>
  <si>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</si>
  <si>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</si>
  <si>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</si>
  <si>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</si>
  <si>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</si>
  <si>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</si>
  <si>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</si>
  <si>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</si>
  <si>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</si>
  <si>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</si>
  <si>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</si>
  <si>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</si>
  <si>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</si>
  <si>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</si>
  <si>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</si>
  <si>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</si>
  <si>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</si>
  <si>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</si>
  <si>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</si>
  <si>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</si>
  <si>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</si>
  <si>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</si>
  <si>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</si>
  <si>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</si>
  <si>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</si>
  <si>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</si>
  <si>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</si>
  <si>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</si>
  <si>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</si>
  <si>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</si>
  <si>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</si>
  <si>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</si>
  <si>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</si>
  <si>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</si>
  <si>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</si>
  <si>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</si>
  <si>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</si>
  <si>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</si>
  <si>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</si>
  <si>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</si>
  <si>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</si>
  <si>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</si>
  <si>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</si>
  <si>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</si>
  <si>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</si>
  <si>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</si>
  <si>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</si>
  <si>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</si>
  <si>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</si>
  <si>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</si>
  <si>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</si>
  <si>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</si>
  <si>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</si>
  <si>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</si>
  <si>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</si>
  <si>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</si>
  <si>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</si>
  <si>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</si>
  <si>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</si>
  <si>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</si>
  <si>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</si>
  <si>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</si>
  <si>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</si>
  <si>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</si>
  <si>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</si>
  <si>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</si>
  <si>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</si>
  <si>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</si>
  <si>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</si>
  <si>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</si>
  <si>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</si>
  <si>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</si>
  <si>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</si>
  <si>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</si>
  <si>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</si>
  <si>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</si>
  <si>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</si>
  <si>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</si>
  <si>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</si>
  <si>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</si>
  <si>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</si>
  <si>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</si>
  <si>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</si>
  <si>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</si>
  <si>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</si>
  <si>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</si>
  <si>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</si>
  <si>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</si>
  <si>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</si>
  <si>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</si>
  <si>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</si>
  <si>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</si>
  <si>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</si>
  <si>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</si>
  <si>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</si>
  <si>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</si>
  <si>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</si>
  <si>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</si>
  <si>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</si>
  <si>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</si>
  <si>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</si>
  <si>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</si>
  <si>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</si>
  <si>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</si>
  <si>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</si>
  <si>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</si>
  <si>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</si>
  <si>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</si>
  <si>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</si>
  <si>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</si>
  <si>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</si>
  <si>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</si>
  <si>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</si>
  <si>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</si>
  <si>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</si>
  <si>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</si>
  <si>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</si>
  <si>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</si>
  <si>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</si>
  <si>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</si>
  <si>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</si>
  <si>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</si>
  <si>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</si>
  <si>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</si>
  <si>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</si>
  <si>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</si>
  <si>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</si>
  <si>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</si>
  <si>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</si>
  <si>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</si>
  <si>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</si>
  <si>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</si>
  <si>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</si>
  <si>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</si>
  <si>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</si>
  <si>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</si>
  <si>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</si>
  <si>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</si>
  <si>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</si>
  <si>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</si>
  <si>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</si>
  <si>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</si>
  <si>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</si>
  <si>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</si>
  <si>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</si>
  <si>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</si>
  <si>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</si>
  <si>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</si>
  <si>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</si>
  <si>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</si>
  <si>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</si>
  <si>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</si>
  <si>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</si>
  <si>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</si>
  <si>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</si>
  <si>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</si>
  <si>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</si>
  <si>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</si>
  <si>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</si>
  <si>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</si>
  <si>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</si>
  <si>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</si>
  <si>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</si>
  <si>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</si>
  <si>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</si>
  <si>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</si>
  <si>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</si>
  <si>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</si>
  <si>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</si>
  <si>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</si>
  <si>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</si>
  <si>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</si>
  <si>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</si>
  <si>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</si>
  <si>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</si>
  <si>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</si>
  <si>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</si>
  <si>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</si>
  <si>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</si>
  <si>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</si>
  <si>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</si>
  <si>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</si>
  <si>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</si>
  <si>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</si>
  <si>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</si>
  <si>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</si>
  <si>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</si>
  <si>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</si>
  <si>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</si>
  <si>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</si>
  <si>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</si>
  <si>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</si>
  <si>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</si>
  <si>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</si>
  <si>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</si>
  <si>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</si>
  <si>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</si>
  <si>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</si>
  <si>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</si>
  <si>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</si>
  <si>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</si>
  <si>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</si>
  <si>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</si>
  <si>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</si>
  <si>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</si>
  <si>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</si>
  <si>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</si>
  <si>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</si>
  <si>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</si>
  <si>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</si>
  <si>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</si>
  <si>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</si>
  <si>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</si>
  <si>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</si>
  <si>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</si>
  <si>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</si>
  <si>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</si>
  <si>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</si>
  <si>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</si>
  <si>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</si>
  <si>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</si>
  <si>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</si>
  <si>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</si>
  <si>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</si>
  <si>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</si>
  <si>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</si>
  <si>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</si>
  <si>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</si>
  <si>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</si>
  <si>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</si>
  <si>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</si>
  <si>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</si>
  <si>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</si>
  <si>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</si>
  <si>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</si>
  <si>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</si>
  <si>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</si>
  <si>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</si>
  <si>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</si>
  <si>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</si>
  <si>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</si>
  <si>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</si>
  <si>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</si>
  <si>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</si>
  <si>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</si>
  <si>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</si>
  <si>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</si>
  <si>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</si>
  <si>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</si>
  <si>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</si>
  <si>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</si>
  <si>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</si>
  <si>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</si>
  <si>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</si>
  <si>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</si>
  <si>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</si>
  <si>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</si>
  <si>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</si>
  <si>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</si>
  <si>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</si>
  <si>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</si>
  <si>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</si>
  <si>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</si>
  <si>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</si>
  <si>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</si>
  <si>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</si>
  <si>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</si>
  <si>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</si>
  <si>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</si>
  <si>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</si>
  <si>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</si>
  <si>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</si>
  <si>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</si>
  <si>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</si>
  <si>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</si>
  <si>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</si>
  <si>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</si>
  <si>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</si>
  <si>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</si>
  <si>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</si>
  <si>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</si>
  <si>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</si>
  <si>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</si>
  <si>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</si>
  <si>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</si>
  <si>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</si>
  <si>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</si>
  <si>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</si>
  <si>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</si>
  <si>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</si>
  <si>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</si>
  <si>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</si>
  <si>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</si>
  <si>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</si>
  <si>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</si>
  <si>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</si>
  <si>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</si>
  <si>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</si>
  <si>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</si>
  <si>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</si>
  <si>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</si>
  <si>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</si>
  <si>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</si>
  <si>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</si>
  <si>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</si>
  <si>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</si>
  <si>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</si>
  <si>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</si>
  <si>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</si>
  <si>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</si>
  <si>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</si>
  <si>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</si>
  <si>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</si>
  <si>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</si>
  <si>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</si>
  <si>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</si>
  <si>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</si>
  <si>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</si>
  <si>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</si>
  <si>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</si>
  <si>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</si>
  <si>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</si>
  <si>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</si>
  <si>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</si>
  <si>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</si>
  <si>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</si>
  <si>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</si>
  <si>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</si>
  <si>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</si>
  <si>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</si>
  <si>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</si>
  <si>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</si>
  <si>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</si>
  <si>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</si>
  <si>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</si>
  <si>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</si>
  <si>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</si>
  <si>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</si>
  <si>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</si>
  <si>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</si>
  <si>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</si>
  <si>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</si>
  <si>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</si>
  <si>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</si>
  <si>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</si>
  <si>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</si>
  <si>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</si>
  <si>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</si>
  <si>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</si>
  <si>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</si>
  <si>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</si>
  <si>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</si>
  <si>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</si>
  <si>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</si>
  <si>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</si>
  <si>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</si>
  <si>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</si>
  <si>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</si>
  <si>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</si>
  <si>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</si>
  <si>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</si>
  <si>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</si>
  <si>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</si>
  <si>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</si>
  <si>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</si>
  <si>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</si>
  <si>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</si>
  <si>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</si>
  <si>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</si>
  <si>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</si>
  <si>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</si>
  <si>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</si>
  <si>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</si>
  <si>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</si>
  <si>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</si>
  <si>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</si>
  <si>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</si>
  <si>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</si>
  <si>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</si>
  <si>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</si>
  <si>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</si>
  <si>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</si>
  <si>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</si>
  <si>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</si>
  <si>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</si>
  <si>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</si>
  <si>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</si>
  <si>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</si>
  <si>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</si>
  <si>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</si>
  <si>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</si>
  <si>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</si>
  <si>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</si>
  <si>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</si>
  <si>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</si>
  <si>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</si>
  <si>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</si>
  <si>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</si>
  <si>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</si>
  <si>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</si>
  <si>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</si>
  <si>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</si>
  <si>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</si>
  <si>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</si>
  <si>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</si>
  <si>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</si>
  <si>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</si>
  <si>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</si>
  <si>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</si>
  <si>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</si>
  <si>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</si>
  <si>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</si>
  <si>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</si>
  <si>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</si>
  <si>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</si>
  <si>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</si>
  <si>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</si>
  <si>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</si>
  <si>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</si>
  <si>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</si>
  <si>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</si>
  <si>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</si>
  <si>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</si>
  <si>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</si>
  <si>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</si>
  <si>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</si>
  <si>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</si>
  <si>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</si>
  <si>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</si>
  <si>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</si>
  <si>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</si>
  <si>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</si>
  <si>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</si>
  <si>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</si>
  <si>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</si>
  <si>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</si>
  <si>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</si>
  <si>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</si>
  <si>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</si>
  <si>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</si>
  <si>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</si>
  <si>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</si>
  <si>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</si>
  <si>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</si>
  <si>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</si>
  <si>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</si>
  <si>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</si>
  <si>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</si>
  <si>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</si>
  <si>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</si>
  <si>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</si>
  <si>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</si>
  <si>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</si>
  <si>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</si>
  <si>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</si>
  <si>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</si>
  <si>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</si>
  <si>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</si>
  <si>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</si>
  <si>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</si>
  <si>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</si>
  <si>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</si>
  <si>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</si>
  <si>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</si>
  <si>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</si>
  <si>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</si>
  <si>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</si>
  <si>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</si>
  <si>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</si>
  <si>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</si>
  <si>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</si>
  <si>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</si>
  <si>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</si>
  <si>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</si>
  <si>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</si>
  <si>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</si>
  <si>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</si>
  <si>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</si>
  <si>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</si>
  <si>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</si>
  <si>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</si>
  <si>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</si>
  <si>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</si>
  <si>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</si>
  <si>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</si>
  <si>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</si>
  <si>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</si>
  <si>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</si>
  <si>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</si>
  <si>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</si>
  <si>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</si>
  <si>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</si>
  <si>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</si>
  <si>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</si>
  <si>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</si>
  <si>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</si>
  <si>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</si>
  <si>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</si>
  <si>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</si>
  <si>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</si>
  <si>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</si>
  <si>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</si>
  <si>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</si>
  <si>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</si>
  <si>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</si>
  <si>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</si>
  <si>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</si>
  <si>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</si>
  <si>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</si>
  <si>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</si>
  <si>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</si>
  <si>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</si>
  <si>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</si>
  <si>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</si>
  <si>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</si>
  <si>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</si>
  <si>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</si>
  <si>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</si>
  <si>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</si>
  <si>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</si>
  <si>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</si>
  <si>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</si>
  <si>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</si>
  <si>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</si>
  <si>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</si>
  <si>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</si>
  <si>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</si>
  <si>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</si>
  <si>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</si>
  <si>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</si>
  <si>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</si>
  <si>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</si>
  <si>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</si>
  <si>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</si>
  <si>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</si>
  <si>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</si>
  <si>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</si>
  <si>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</si>
  <si>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</si>
  <si>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</si>
  <si>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</si>
  <si>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</si>
  <si>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</si>
  <si>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</si>
  <si>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</si>
  <si>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</si>
  <si>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</si>
  <si>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</si>
  <si>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</si>
  <si>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</si>
  <si>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</si>
  <si>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</si>
  <si>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</si>
  <si>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</si>
  <si>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</si>
  <si>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</si>
  <si>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</si>
  <si>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</si>
  <si>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</si>
  <si>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</si>
  <si>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</si>
  <si>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</si>
  <si>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</si>
  <si>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</si>
  <si>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</si>
  <si>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</si>
  <si>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</si>
  <si>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</si>
  <si>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</si>
  <si>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</si>
  <si>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</si>
  <si>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</si>
  <si>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</si>
  <si>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</si>
  <si>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</si>
  <si>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</si>
  <si>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</si>
  <si>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</si>
  <si>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</si>
  <si>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</si>
  <si>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</si>
  <si>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</si>
  <si>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</si>
  <si>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</si>
  <si>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</si>
  <si>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</si>
  <si>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</si>
  <si>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</si>
  <si>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</si>
  <si>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</si>
  <si>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</si>
  <si>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</si>
  <si>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</si>
  <si>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</si>
  <si>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</si>
  <si>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</si>
  <si>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</si>
  <si>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</si>
  <si>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</si>
  <si>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</si>
  <si>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</si>
  <si>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</si>
  <si>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</si>
  <si>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</si>
  <si>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</si>
  <si>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</si>
  <si>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</si>
  <si>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</si>
  <si>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</si>
  <si>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</si>
  <si>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</si>
  <si>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</si>
  <si>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</si>
  <si>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</si>
  <si>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</si>
  <si>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</si>
  <si>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</si>
  <si>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</si>
  <si>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</si>
  <si>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</si>
  <si>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</si>
  <si>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</si>
  <si>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</si>
  <si>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</si>
  <si>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</si>
  <si>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</si>
  <si>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</si>
  <si>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</si>
  <si>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</si>
  <si>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</si>
  <si>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</si>
  <si>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</si>
  <si>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</si>
  <si>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</si>
  <si>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</si>
  <si>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</si>
  <si>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</si>
  <si>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</si>
  <si>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</si>
  <si>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</si>
  <si>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</si>
  <si>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</si>
  <si>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</si>
  <si>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</si>
  <si>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</si>
  <si>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</si>
  <si>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</si>
  <si>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</si>
  <si>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</si>
  <si>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</si>
  <si>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</si>
  <si>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</si>
  <si>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</si>
  <si>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</si>
  <si>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</si>
  <si>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</si>
  <si>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</si>
  <si>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</si>
  <si>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</si>
  <si>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</si>
  <si>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</si>
  <si>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</si>
  <si>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</si>
  <si>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</si>
  <si>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</si>
  <si>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</si>
  <si>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</si>
  <si>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</si>
  <si>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</si>
  <si>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</si>
  <si>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</si>
  <si>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</si>
  <si>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</si>
  <si>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</si>
  <si>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</si>
  <si>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</si>
  <si>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</si>
  <si>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</si>
  <si>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</si>
  <si>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</si>
  <si>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</si>
  <si>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</si>
  <si>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</si>
  <si>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</si>
  <si>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</si>
  <si>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</si>
  <si>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</si>
  <si>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</si>
  <si>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</si>
  <si>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</si>
  <si>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</si>
  <si>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</si>
  <si>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</si>
  <si>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</si>
  <si>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</si>
  <si>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</si>
  <si>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</si>
  <si>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</si>
  <si>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</si>
  <si>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</si>
  <si>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</si>
  <si>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</si>
  <si>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</si>
  <si>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</si>
  <si>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</si>
  <si>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</si>
  <si>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</si>
  <si>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</si>
  <si>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</si>
  <si>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</si>
  <si>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</si>
  <si>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</si>
  <si>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</si>
  <si>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</si>
  <si>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</si>
  <si>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</si>
  <si>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</si>
  <si>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</si>
  <si>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</si>
  <si>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</si>
  <si>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</si>
  <si>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</si>
  <si>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</si>
  <si>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</si>
  <si>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</si>
  <si>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</si>
  <si>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</si>
  <si>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</si>
  <si>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</si>
  <si>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</si>
  <si>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</si>
  <si>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</si>
  <si>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</si>
  <si>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</si>
  <si>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</si>
  <si>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</si>
  <si>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</si>
  <si>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</si>
  <si>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</si>
  <si>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</si>
  <si>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</si>
  <si>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</si>
  <si>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</si>
  <si>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</si>
  <si>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</si>
  <si>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</si>
  <si>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</si>
  <si>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</si>
  <si>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</si>
  <si>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</si>
  <si>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</si>
  <si>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</si>
  <si>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</si>
  <si>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</si>
  <si>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</si>
  <si>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</si>
  <si>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</si>
  <si>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</si>
  <si>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</si>
  <si>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</si>
  <si>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</si>
  <si>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</si>
  <si>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</si>
  <si>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</si>
  <si>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</si>
  <si>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</si>
  <si>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</si>
  <si>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</si>
  <si>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</si>
  <si>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</si>
  <si>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</si>
  <si>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</si>
  <si>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</si>
  <si>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</si>
  <si>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</si>
  <si>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</si>
  <si>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</si>
  <si>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</si>
  <si>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</si>
  <si>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</si>
  <si>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</si>
  <si>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</si>
  <si>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</si>
  <si>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</si>
  <si>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</si>
  <si>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</si>
  <si>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</si>
  <si>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</si>
  <si>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</si>
  <si>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</si>
  <si>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</si>
  <si>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</si>
  <si>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</si>
  <si>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</si>
  <si>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</si>
  <si>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</si>
  <si>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</si>
  <si>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</si>
  <si>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</si>
  <si>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</si>
  <si>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</si>
  <si>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</si>
  <si>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</si>
  <si>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</si>
  <si>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</si>
  <si>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</si>
  <si>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</si>
  <si>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</si>
  <si>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</si>
  <si>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</si>
  <si>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</si>
  <si>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</si>
  <si>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</si>
  <si>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</si>
  <si>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</si>
  <si>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</si>
  <si>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</si>
  <si>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</si>
  <si>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</si>
  <si>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</si>
  <si>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</si>
  <si>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</si>
  <si>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</si>
  <si>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</si>
  <si>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</si>
  <si>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</si>
  <si>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</si>
  <si>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</si>
  <si>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</si>
  <si>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</si>
  <si>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</si>
  <si>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</si>
  <si>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</si>
  <si>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</si>
  <si>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</si>
  <si>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</si>
  <si>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</si>
  <si>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</si>
  <si>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</si>
  <si>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</si>
  <si>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</si>
  <si>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</si>
  <si>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</si>
  <si>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</si>
  <si>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</si>
  <si>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</si>
  <si>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</si>
  <si>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</si>
  <si>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</si>
  <si>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</si>
  <si>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</si>
  <si>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</si>
  <si>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</si>
  <si>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</si>
  <si>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</si>
  <si>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</si>
  <si>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</si>
  <si>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</si>
  <si>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</si>
  <si>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</si>
  <si>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</si>
  <si>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</si>
  <si>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</si>
  <si>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</si>
  <si>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</si>
  <si>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</si>
  <si>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</si>
  <si>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</si>
  <si>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</si>
  <si>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</si>
  <si>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</si>
  <si>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</si>
  <si>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</si>
  <si>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</si>
  <si>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</si>
  <si>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</si>
  <si>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</si>
  <si>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</si>
  <si>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</si>
  <si>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</si>
  <si>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</si>
  <si>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</si>
  <si>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</si>
  <si>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</si>
  <si>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</si>
  <si>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</si>
  <si>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</si>
  <si>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</si>
  <si>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</si>
  <si>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</si>
  <si>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</si>
  <si>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</si>
  <si>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</si>
  <si>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</si>
  <si>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</si>
  <si>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</si>
  <si>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</si>
  <si>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</si>
  <si>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</si>
  <si>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</si>
  <si>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</si>
  <si>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</si>
  <si>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</si>
  <si>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</si>
  <si>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</si>
  <si>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</si>
  <si>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</si>
  <si>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</si>
  <si>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</si>
  <si>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</si>
  <si>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</si>
  <si>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</si>
  <si>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</si>
  <si>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</si>
  <si>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</si>
  <si>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</si>
  <si>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</si>
  <si>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</si>
  <si>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</si>
  <si>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</si>
  <si>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</si>
  <si>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</si>
  <si>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</si>
  <si>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</si>
  <si>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</si>
  <si>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</si>
  <si>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</si>
  <si>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</si>
  <si>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</si>
  <si>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</si>
  <si>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</si>
  <si>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</si>
  <si>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</si>
  <si>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</si>
  <si>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</si>
  <si>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</si>
  <si>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</si>
  <si>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</si>
  <si>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</si>
  <si>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</si>
  <si>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</si>
  <si>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</si>
  <si>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</si>
  <si>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</si>
  <si>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</si>
  <si>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</si>
  <si>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</si>
  <si>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</si>
  <si>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</si>
  <si>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</si>
  <si>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</si>
  <si>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</si>
  <si>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</si>
  <si>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</si>
  <si>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</si>
  <si>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</si>
  <si>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</si>
  <si>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</si>
  <si>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</si>
  <si>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</si>
  <si>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</si>
  <si>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</si>
  <si>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</si>
  <si>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</si>
  <si>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</si>
  <si>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</si>
  <si>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</si>
  <si>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</si>
  <si>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</si>
  <si>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</si>
  <si>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</si>
  <si>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</si>
  <si>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</si>
  <si>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</si>
  <si>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</si>
  <si>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</si>
  <si>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</si>
  <si>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</si>
  <si>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</si>
  <si>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</si>
  <si>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</si>
  <si>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</si>
  <si>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</si>
  <si>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</si>
  <si>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</si>
  <si>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</si>
  <si>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</si>
  <si>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</si>
  <si>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</si>
  <si>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</si>
  <si>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</si>
  <si>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</si>
  <si>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</si>
  <si>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</si>
  <si>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</si>
  <si>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</si>
  <si>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</si>
  <si>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</si>
  <si>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</si>
  <si>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</si>
  <si>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</si>
  <si>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</si>
  <si>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</si>
  <si>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</si>
  <si>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</si>
  <si>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</si>
  <si>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</si>
  <si>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</si>
  <si>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</si>
  <si>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</si>
  <si>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</si>
  <si>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</si>
  <si>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</si>
  <si>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</si>
  <si>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</si>
  <si>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</si>
  <si>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</si>
  <si>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</si>
  <si>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</si>
  <si>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</si>
  <si>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</si>
  <si>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</si>
  <si>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</si>
  <si>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</si>
  <si>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</si>
  <si>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</si>
  <si>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</si>
  <si>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</si>
  <si>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</si>
  <si>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</si>
  <si>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</si>
  <si>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</si>
  <si>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</si>
  <si>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</si>
  <si>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</si>
  <si>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</si>
  <si>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</si>
  <si>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</si>
  <si>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</si>
  <si>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</si>
  <si>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</si>
  <si>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</si>
  <si>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</si>
  <si>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</si>
  <si>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</si>
  <si>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</si>
  <si>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</si>
  <si>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</si>
  <si>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</si>
  <si>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</si>
  <si>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</si>
  <si>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</si>
  <si>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</si>
  <si>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</si>
  <si>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</si>
  <si>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</si>
  <si>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</si>
  <si>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</si>
  <si>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</si>
  <si>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</si>
  <si>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</si>
  <si>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</si>
  <si>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</si>
  <si>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</si>
  <si>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</si>
  <si>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</si>
  <si>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</si>
  <si>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</si>
  <si>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</si>
  <si>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</si>
  <si>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</si>
  <si>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</si>
  <si>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</si>
  <si>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</si>
  <si>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</si>
  <si>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</si>
  <si>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</si>
  <si>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</si>
  <si>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</si>
  <si>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</si>
  <si>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</si>
  <si>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</si>
  <si>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</si>
  <si>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</si>
  <si>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</si>
  <si>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</si>
  <si>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</si>
  <si>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</si>
  <si>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</si>
  <si>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</si>
  <si>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</si>
  <si>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</si>
  <si>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</si>
  <si>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</si>
  <si>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</si>
  <si>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</si>
  <si>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</si>
  <si>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</si>
  <si>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</si>
  <si>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</si>
  <si>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</si>
  <si>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</si>
  <si>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</si>
  <si>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</si>
  <si>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</si>
  <si>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</si>
  <si>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</si>
  <si>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</si>
  <si>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</si>
  <si>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</si>
  <si>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</si>
  <si>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</si>
  <si>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</si>
  <si>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</si>
  <si>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</si>
  <si>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</si>
  <si>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</si>
  <si>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</si>
  <si>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</si>
  <si>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</si>
  <si>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</si>
  <si>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</si>
  <si>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</si>
  <si>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</si>
  <si>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</si>
  <si>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</si>
  <si>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</si>
  <si>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</si>
  <si>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</si>
  <si>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</si>
  <si>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</si>
  <si>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</si>
  <si>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</si>
  <si>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</si>
  <si>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</si>
  <si>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</si>
  <si>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</si>
  <si>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</si>
  <si>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</si>
  <si>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</si>
  <si>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</si>
  <si>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</si>
  <si>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</si>
  <si>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</si>
  <si>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</si>
  <si>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</si>
  <si>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</si>
  <si>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</si>
  <si>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</si>
  <si>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</si>
  <si>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</si>
  <si>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</si>
  <si>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</si>
  <si>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</si>
  <si>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</si>
  <si>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</si>
  <si>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</si>
  <si>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</si>
  <si>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</si>
  <si>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</si>
  <si>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</si>
  <si>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</si>
  <si>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</si>
  <si>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</si>
  <si>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</si>
  <si>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</si>
  <si>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</si>
  <si>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</si>
  <si>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</si>
  <si>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</si>
  <si>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</si>
  <si>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</si>
  <si>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</si>
  <si>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</si>
  <si>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</si>
  <si>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</si>
  <si>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</si>
  <si>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</si>
  <si>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</si>
  <si>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</si>
  <si>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</si>
  <si>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</si>
  <si>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</si>
  <si>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</si>
  <si>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</si>
  <si>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</si>
  <si>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</si>
  <si>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</si>
  <si>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</si>
  <si>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</si>
  <si>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</si>
  <si>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</si>
  <si>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</si>
  <si>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</si>
  <si>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</si>
  <si>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</si>
  <si>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</si>
  <si>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</si>
  <si>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</si>
  <si>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</si>
  <si>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</si>
  <si>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</si>
  <si>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</si>
  <si>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</si>
  <si>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</si>
  <si>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</si>
  <si>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</si>
  <si>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</si>
  <si>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</si>
  <si>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</si>
  <si>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</si>
  <si>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</si>
  <si>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</si>
  <si>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</si>
  <si>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</si>
  <si>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</si>
  <si>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</si>
  <si>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</si>
  <si>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</si>
  <si>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</si>
  <si>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</si>
  <si>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</si>
  <si>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</si>
  <si>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</si>
  <si>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</si>
  <si>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</si>
  <si>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</si>
  <si>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</si>
  <si>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</si>
  <si>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</si>
  <si>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</si>
  <si>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</si>
  <si>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</si>
  <si>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</si>
  <si>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</si>
  <si>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</si>
  <si>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</si>
  <si>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</si>
  <si>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</si>
  <si>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</si>
  <si>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</si>
  <si>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</si>
  <si>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</si>
  <si>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</si>
  <si>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</si>
  <si>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</si>
  <si>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</si>
  <si>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</si>
  <si>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</si>
  <si>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</si>
  <si>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</si>
  <si>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</si>
  <si>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</si>
  <si>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</si>
  <si>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</si>
  <si>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</si>
  <si>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</si>
  <si>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</si>
  <si>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</si>
  <si>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</si>
  <si>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</si>
  <si>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</si>
  <si>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</si>
  <si>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</si>
  <si>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</si>
  <si>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</si>
  <si>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</si>
  <si>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</si>
  <si>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</si>
  <si>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</si>
  <si>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</si>
  <si>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</si>
  <si>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</si>
  <si>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</si>
  <si>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</si>
  <si>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</si>
  <si>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</si>
  <si>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</si>
  <si>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</si>
  <si>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</si>
  <si>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</si>
  <si>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</si>
  <si>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</si>
  <si>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</si>
  <si>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</si>
  <si>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</si>
  <si>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</si>
  <si>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</si>
  <si>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</si>
  <si>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</si>
  <si>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</si>
  <si>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</si>
  <si>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</si>
  <si>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</si>
  <si>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</si>
  <si>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</si>
  <si>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</si>
  <si>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</si>
  <si>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</si>
  <si>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</si>
  <si>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</si>
  <si>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</si>
  <si>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</si>
  <si>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</si>
  <si>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</si>
  <si>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</si>
  <si>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</si>
  <si>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</si>
  <si>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</si>
  <si>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</si>
  <si>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</si>
  <si>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</si>
  <si>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</si>
  <si>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</si>
  <si>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</si>
  <si>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</si>
  <si>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</si>
  <si>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</si>
  <si>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</si>
  <si>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</si>
  <si>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</si>
  <si>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</si>
  <si>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</si>
  <si>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</si>
  <si>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</si>
  <si>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</si>
  <si>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</si>
  <si>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</si>
  <si>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</si>
  <si>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</si>
  <si>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</si>
  <si>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</si>
  <si>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</si>
  <si>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</si>
  <si>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</si>
  <si>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</si>
  <si>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</si>
  <si>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</si>
  <si>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</si>
  <si>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</si>
  <si>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</si>
  <si>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</si>
  <si>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</si>
  <si>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</si>
  <si>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</si>
  <si>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</si>
  <si>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</si>
  <si>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</si>
  <si>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</si>
  <si>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</si>
  <si>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</si>
  <si>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</si>
  <si>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</si>
  <si>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</si>
  <si>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</si>
  <si>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</si>
  <si>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</si>
  <si>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</si>
  <si>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</si>
  <si>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</si>
  <si>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</si>
  <si>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</si>
  <si>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</si>
  <si>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</si>
  <si>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</si>
  <si>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</si>
  <si>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</si>
  <si>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</si>
  <si>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</si>
  <si>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</si>
  <si>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</si>
  <si>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</si>
  <si>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</si>
  <si>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</si>
  <si>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</si>
  <si>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</si>
  <si>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</si>
  <si>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</si>
  <si>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</si>
  <si>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</si>
  <si>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</si>
  <si>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</si>
  <si>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</si>
  <si>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</si>
  <si>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</si>
  <si>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</si>
  <si>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</si>
  <si>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</si>
  <si>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</si>
  <si>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</si>
  <si>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</si>
  <si>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</si>
  <si>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</si>
  <si>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</si>
  <si>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</si>
  <si>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</si>
  <si>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</si>
  <si>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</si>
  <si>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</si>
  <si>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</si>
  <si>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</si>
  <si>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</si>
  <si>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</si>
  <si>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</si>
  <si>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</si>
  <si>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</si>
  <si>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</si>
  <si>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</si>
  <si>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</si>
  <si>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</si>
  <si>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</si>
  <si>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</si>
  <si>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</si>
  <si>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</si>
  <si>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</si>
  <si>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</si>
  <si>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</si>
  <si>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</si>
  <si>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</si>
  <si>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</si>
  <si>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</si>
  <si>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</si>
  <si>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</si>
  <si>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</si>
  <si>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</si>
  <si>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</si>
  <si>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</si>
  <si>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</si>
  <si>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</si>
  <si>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</si>
  <si>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</si>
  <si>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</si>
  <si>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</si>
  <si>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</si>
  <si>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</si>
  <si>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</si>
  <si>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</si>
  <si>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</si>
  <si>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</si>
  <si>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</si>
  <si>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</si>
  <si>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</si>
  <si>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</si>
  <si>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</si>
  <si>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</si>
  <si>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</si>
  <si>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</si>
  <si>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</si>
  <si>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</si>
  <si>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</si>
  <si>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</si>
  <si>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</si>
  <si>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</si>
  <si>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</si>
  <si>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</si>
  <si>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</si>
  <si>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</si>
  <si>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</si>
  <si>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</si>
  <si>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</si>
  <si>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</si>
  <si>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</si>
  <si>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</si>
  <si>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</si>
  <si>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</si>
  <si>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</si>
  <si>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</si>
  <si>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</si>
  <si>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</si>
  <si>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</si>
  <si>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</si>
  <si>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</si>
  <si>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</si>
  <si>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</si>
  <si>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</si>
  <si>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</si>
  <si>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</si>
  <si>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</si>
  <si>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</si>
  <si>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</si>
  <si>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</si>
  <si>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</si>
  <si>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</si>
  <si>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</si>
  <si>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</si>
  <si>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</si>
  <si>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</si>
  <si>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</si>
  <si>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</si>
  <si>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</si>
  <si>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</si>
  <si>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</si>
  <si>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</si>
  <si>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</si>
  <si>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</si>
  <si>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</si>
  <si>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</si>
  <si>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</si>
  <si>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</si>
  <si>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</si>
  <si>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</si>
  <si>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</si>
  <si>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</si>
  <si>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</si>
  <si>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</si>
  <si>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</si>
  <si>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</si>
  <si>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</si>
  <si>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</si>
  <si>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</si>
  <si>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</si>
  <si>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</si>
  <si>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</si>
  <si>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</si>
  <si>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</si>
  <si>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</si>
  <si>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</si>
  <si>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</si>
  <si>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</si>
  <si>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</si>
  <si>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</si>
  <si>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</si>
  <si>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</si>
  <si>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</si>
  <si>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</si>
  <si>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</si>
  <si>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</si>
  <si>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</si>
  <si>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</si>
  <si>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</si>
  <si>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</si>
  <si>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</si>
  <si>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</si>
  <si>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</si>
  <si>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</si>
  <si>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</si>
  <si>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</si>
  <si>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</si>
  <si>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</si>
  <si>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</si>
  <si>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</si>
  <si>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</si>
  <si>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</si>
  <si>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</si>
  <si>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</si>
  <si>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</si>
  <si>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</si>
  <si>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</si>
  <si>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</si>
  <si>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</si>
  <si>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</si>
  <si>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</si>
  <si>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</si>
  <si>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</si>
  <si>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</si>
  <si>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</si>
  <si>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</si>
  <si>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</si>
  <si>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</si>
  <si>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</si>
  <si>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</si>
  <si>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</si>
  <si>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</si>
  <si>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</si>
  <si>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</si>
  <si>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</si>
  <si>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</si>
  <si>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</si>
  <si>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</si>
  <si>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</si>
  <si>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</si>
  <si>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</si>
  <si>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</si>
  <si>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</si>
  <si>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</si>
  <si>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</si>
  <si>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</si>
  <si>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</si>
  <si>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</si>
  <si>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</si>
  <si>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</si>
  <si>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</si>
  <si>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</si>
  <si>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</si>
  <si>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</si>
  <si>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</si>
  <si>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</si>
  <si>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</si>
  <si>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</si>
  <si>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</si>
  <si>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</si>
  <si>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</si>
  <si>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</si>
  <si>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</si>
  <si>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</si>
  <si>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</si>
  <si>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</si>
  <si>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</si>
  <si>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</si>
  <si>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</si>
  <si>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</si>
  <si>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</si>
  <si>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</si>
  <si>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</si>
  <si>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</si>
  <si>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</si>
  <si>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</si>
  <si>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</si>
  <si>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</si>
  <si>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</si>
  <si>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</si>
  <si>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</si>
  <si>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</si>
  <si>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</si>
  <si>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</si>
  <si>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</si>
  <si>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</si>
  <si>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</si>
  <si>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</si>
  <si>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</si>
  <si>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</si>
  <si>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</si>
  <si>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</si>
  <si>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</si>
  <si>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</si>
  <si>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</si>
  <si>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</si>
  <si>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</si>
  <si>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</si>
  <si>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</si>
  <si>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</si>
  <si>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</si>
  <si>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</si>
  <si>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</si>
  <si>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</si>
  <si>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</si>
  <si>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</si>
  <si>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</si>
  <si>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</si>
  <si>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</si>
  <si>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</si>
  <si>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</si>
  <si>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</si>
  <si>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</si>
  <si>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</si>
  <si>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</si>
  <si>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</si>
  <si>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</si>
  <si>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</si>
  <si>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</si>
  <si>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</si>
  <si>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</si>
  <si>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</si>
  <si>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</si>
  <si>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</si>
  <si>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</si>
  <si>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</si>
  <si>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</si>
  <si>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</si>
  <si>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</si>
  <si>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</si>
  <si>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</si>
  <si>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</si>
  <si>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</si>
  <si>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</si>
  <si>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</si>
  <si>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</si>
  <si>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</si>
  <si>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</si>
  <si>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</si>
  <si>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</si>
  <si>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</si>
  <si>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</si>
  <si>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</si>
  <si>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</si>
  <si>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</si>
  <si>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</si>
  <si>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</si>
  <si>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</si>
  <si>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</si>
  <si>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</si>
  <si>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</si>
  <si>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</si>
  <si>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</si>
  <si>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</si>
  <si>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</si>
  <si>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</si>
  <si>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</si>
  <si>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</si>
  <si>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</si>
  <si>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</si>
  <si>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</si>
  <si>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</si>
  <si>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</si>
  <si>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</si>
  <si>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</si>
  <si>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</si>
  <si>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</si>
  <si>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</si>
  <si>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</si>
  <si>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</si>
  <si>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</si>
  <si>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</si>
  <si>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</si>
  <si>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</si>
  <si>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</si>
  <si>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</si>
  <si>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</si>
  <si>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</si>
  <si>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</si>
  <si>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</si>
  <si>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</si>
  <si>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</si>
  <si>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</si>
  <si>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</si>
  <si>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</si>
  <si>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</si>
  <si>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</si>
  <si>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</si>
  <si>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</si>
  <si>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</si>
  <si>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</si>
  <si>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</si>
  <si>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</si>
  <si>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</si>
  <si>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</si>
  <si>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</si>
  <si>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</si>
  <si>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</si>
  <si>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</si>
  <si>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</si>
  <si>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</si>
  <si>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</si>
  <si>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</si>
  <si>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</si>
  <si>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</si>
  <si>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</si>
  <si>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</si>
  <si>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</si>
  <si>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</si>
  <si>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</si>
  <si>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</si>
  <si>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</si>
  <si>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</si>
  <si>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</si>
  <si>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</si>
  <si>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</si>
  <si>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</si>
  <si>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</si>
  <si>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</si>
  <si>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</si>
  <si>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</si>
  <si>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</si>
  <si>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</si>
  <si>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</si>
  <si>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</si>
  <si>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</si>
  <si>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</si>
  <si>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</si>
  <si>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</si>
  <si>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</si>
  <si>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</si>
  <si>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</si>
  <si>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</si>
  <si>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</si>
  <si>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</si>
  <si>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</si>
  <si>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</si>
  <si>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</si>
  <si>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</si>
  <si>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</si>
  <si>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</si>
  <si>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</si>
  <si>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</si>
  <si>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</si>
  <si>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</si>
  <si>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</si>
  <si>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</si>
  <si>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</si>
  <si>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</si>
  <si>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</si>
  <si>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</si>
  <si>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</si>
  <si>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</si>
  <si>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</si>
  <si>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</si>
  <si>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</si>
  <si>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</si>
  <si>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</si>
  <si>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</si>
  <si>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</si>
  <si>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</si>
  <si>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</si>
  <si>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</si>
  <si>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</si>
  <si>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</si>
  <si>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</si>
  <si>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</si>
  <si>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</si>
  <si>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</si>
  <si>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</si>
  <si>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</si>
  <si>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</si>
  <si>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</si>
  <si>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</si>
  <si>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</si>
  <si>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</si>
  <si>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</si>
  <si>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</si>
  <si>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</si>
  <si>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</si>
  <si>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</si>
  <si>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</si>
  <si>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</si>
  <si>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</si>
  <si>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</si>
  <si>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</si>
  <si>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</si>
  <si>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</si>
  <si>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</si>
  <si>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</si>
  <si>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</si>
  <si>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</si>
  <si>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</si>
  <si>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</si>
  <si>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</si>
  <si>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</si>
  <si>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</si>
  <si>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</si>
  <si>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</si>
  <si>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</si>
  <si>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</si>
  <si>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</si>
  <si>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</si>
  <si>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</si>
  <si>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</si>
  <si>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</si>
  <si>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</si>
  <si>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</si>
  <si>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</si>
  <si>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</si>
  <si>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</si>
  <si>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</si>
  <si>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</si>
  <si>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</si>
  <si>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</si>
  <si>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</si>
  <si>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</si>
  <si>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</si>
  <si>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</si>
  <si>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</si>
  <si>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</si>
  <si>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</si>
  <si>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</si>
  <si>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</si>
  <si>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</si>
  <si>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</si>
  <si>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</si>
  <si>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</si>
  <si>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</si>
  <si>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</si>
  <si>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</si>
  <si>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</si>
  <si>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</si>
  <si>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</si>
  <si>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</si>
  <si>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</si>
  <si>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</si>
  <si>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</si>
  <si>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</si>
  <si>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</si>
  <si>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</si>
  <si>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</si>
  <si>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</si>
  <si>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</si>
  <si>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</si>
  <si>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</si>
  <si>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</si>
  <si>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</si>
  <si>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</si>
  <si>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</si>
  <si>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</si>
  <si>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</si>
  <si>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</si>
  <si>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</si>
  <si>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</si>
  <si>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</si>
  <si>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</si>
  <si>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</si>
  <si>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</si>
  <si>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</si>
  <si>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</si>
  <si>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</si>
  <si>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</si>
  <si>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</si>
  <si>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</si>
  <si>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</si>
  <si>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</si>
  <si>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</si>
  <si>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</si>
  <si>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</si>
  <si>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</si>
  <si>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</si>
  <si>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</si>
  <si>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</si>
  <si>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</si>
  <si>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</si>
  <si>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</si>
  <si>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</si>
  <si>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</si>
  <si>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</si>
  <si>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</si>
  <si>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</si>
  <si>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</si>
  <si>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</si>
  <si>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</si>
  <si>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</si>
  <si>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</si>
  <si>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</si>
  <si>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</si>
  <si>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</si>
  <si>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</si>
  <si>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</si>
  <si>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</si>
  <si>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</si>
  <si>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</si>
  <si>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</si>
  <si>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</si>
  <si>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</si>
  <si>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</si>
  <si>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</si>
  <si>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</si>
  <si>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</si>
  <si>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</si>
  <si>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</si>
  <si>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</si>
  <si>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</si>
  <si>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</si>
  <si>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</si>
  <si>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</si>
  <si>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</si>
  <si>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</si>
  <si>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</si>
  <si>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</si>
  <si>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</si>
  <si>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</si>
  <si>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</si>
  <si>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</si>
  <si>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</si>
  <si>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</si>
  <si>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</si>
  <si>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</si>
  <si>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</si>
  <si>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</si>
  <si>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</si>
  <si>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</si>
  <si>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</si>
  <si>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</si>
  <si>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</si>
  <si>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</si>
  <si>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</si>
  <si>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</si>
  <si>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</si>
  <si>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</si>
  <si>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</si>
  <si>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</si>
  <si>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</si>
  <si>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</si>
  <si>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</si>
  <si>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</si>
  <si>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</si>
  <si>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</si>
  <si>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</si>
  <si>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</si>
  <si>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</si>
  <si>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</si>
  <si>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</si>
  <si>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</si>
  <si>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</si>
  <si>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</si>
  <si>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</si>
  <si>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</si>
  <si>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</si>
  <si>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</si>
  <si>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</si>
  <si>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</si>
  <si>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</si>
  <si>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</si>
  <si>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</si>
  <si>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</si>
  <si>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</si>
  <si>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</si>
  <si>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</si>
  <si>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</si>
  <si>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</si>
  <si>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</si>
  <si>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</si>
  <si>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</si>
  <si>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</si>
  <si>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</si>
  <si>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</si>
  <si>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</si>
  <si>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</si>
  <si>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</si>
  <si>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</si>
  <si>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</si>
  <si>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</si>
  <si>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</si>
  <si>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</si>
  <si>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</si>
  <si>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</si>
  <si>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</si>
  <si>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</si>
  <si>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</si>
  <si>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</si>
  <si>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</si>
  <si>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</si>
  <si>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</si>
  <si>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</si>
  <si>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</si>
  <si>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</si>
  <si>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</si>
  <si>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</si>
  <si>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</si>
  <si>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</si>
  <si>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</si>
  <si>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</si>
  <si>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</si>
  <si>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</si>
  <si>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</si>
  <si>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</si>
  <si>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</si>
  <si>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</si>
  <si>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</si>
  <si>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</si>
  <si>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</si>
  <si>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</si>
  <si>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</si>
  <si>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</si>
  <si>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</si>
  <si>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</si>
  <si>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</si>
  <si>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</si>
  <si>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</si>
  <si>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</si>
  <si>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</si>
  <si>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</si>
  <si>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</si>
  <si>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</si>
  <si>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</si>
  <si>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</si>
  <si>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</si>
  <si>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</si>
  <si>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</si>
  <si>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</si>
  <si>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</si>
  <si>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</si>
  <si>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</si>
  <si>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</si>
  <si>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</si>
  <si>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</si>
  <si>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</si>
  <si>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</si>
  <si>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</si>
  <si>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</si>
  <si>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</si>
  <si>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</si>
  <si>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</si>
  <si>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</si>
  <si>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</si>
  <si>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</si>
  <si>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</si>
  <si>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</si>
  <si>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</si>
  <si>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</si>
  <si>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</si>
  <si>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</si>
  <si>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</si>
  <si>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</si>
  <si>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</si>
  <si>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</si>
  <si>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</si>
  <si>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</si>
  <si>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</si>
  <si>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</si>
  <si>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</si>
  <si>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</si>
  <si>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</si>
  <si>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</si>
  <si>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</si>
  <si>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</si>
  <si>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</si>
  <si>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</si>
  <si>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</si>
  <si>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</si>
  <si>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</si>
  <si>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</si>
  <si>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</si>
  <si>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</si>
  <si>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</si>
  <si>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</si>
  <si>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</si>
  <si>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</si>
  <si>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</si>
  <si>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</si>
  <si>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</si>
  <si>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</si>
  <si>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</si>
  <si>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</si>
  <si>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</si>
  <si>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</si>
  <si>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</si>
  <si>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</si>
  <si>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</si>
  <si>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</si>
  <si>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</si>
  <si>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</si>
  <si>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</si>
  <si>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</si>
  <si>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</si>
  <si>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</si>
  <si>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</si>
  <si>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</si>
  <si>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</si>
  <si>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</si>
  <si>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</si>
  <si>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</si>
  <si>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</si>
  <si>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</si>
  <si>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</si>
  <si>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</si>
  <si>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</si>
  <si>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</si>
  <si>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</si>
  <si>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</si>
  <si>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</si>
  <si>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</si>
  <si>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</si>
  <si>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</si>
  <si>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</si>
  <si>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</si>
  <si>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</si>
  <si>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</si>
  <si>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</si>
  <si>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</si>
  <si>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</si>
  <si>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</si>
  <si>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</si>
  <si>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</si>
  <si>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</si>
  <si>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</si>
  <si>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</si>
  <si>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</si>
  <si>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</si>
  <si>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</si>
  <si>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</si>
  <si>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</si>
  <si>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</si>
  <si>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</si>
  <si>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</si>
  <si>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</si>
  <si>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</si>
  <si>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</si>
  <si>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</si>
  <si>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</si>
  <si>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</si>
  <si>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</si>
  <si>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</si>
  <si>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</si>
  <si>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</si>
  <si>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</si>
  <si>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</si>
  <si>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</si>
  <si>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</si>
  <si>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</si>
  <si>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</si>
  <si>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</si>
  <si>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</si>
  <si>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</si>
  <si>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</si>
  <si>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</si>
  <si>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</si>
  <si>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</si>
  <si>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</si>
  <si>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</si>
  <si>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</si>
  <si>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</si>
  <si>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</si>
  <si>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</si>
  <si>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</si>
  <si>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</si>
  <si>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</si>
  <si>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</si>
  <si>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</si>
  <si>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</si>
  <si>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</si>
  <si>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</si>
  <si>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</si>
  <si>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</si>
  <si>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</si>
  <si>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</si>
  <si>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</si>
  <si>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</si>
  <si>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</si>
  <si>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</si>
  <si>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</si>
  <si>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</si>
  <si>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</si>
  <si>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</si>
  <si>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</si>
  <si>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</si>
  <si>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</si>
  <si>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</si>
  <si>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</si>
  <si>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</si>
  <si>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</si>
  <si>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</si>
  <si>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</si>
  <si>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</si>
  <si>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</si>
  <si>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</si>
  <si>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</si>
  <si>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</si>
  <si>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</si>
  <si>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</si>
  <si>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</si>
  <si>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</si>
  <si>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</si>
  <si>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</si>
  <si>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</si>
  <si>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</si>
  <si>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</si>
  <si>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</si>
  <si>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</si>
  <si>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</si>
  <si>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</si>
  <si>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</si>
  <si>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</si>
  <si>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</si>
  <si>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</si>
  <si>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</si>
  <si>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</si>
  <si>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</si>
  <si>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</si>
  <si>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</si>
  <si>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</si>
  <si>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</si>
  <si>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</si>
  <si>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</si>
  <si>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</si>
  <si>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</si>
  <si>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</si>
  <si>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</si>
  <si>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</si>
  <si>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</si>
  <si>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</si>
  <si>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</si>
  <si>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</si>
  <si>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</si>
  <si>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</si>
  <si>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</si>
  <si>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</si>
  <si>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</si>
  <si>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</si>
  <si>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</si>
  <si>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</si>
  <si>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</si>
  <si>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</si>
  <si>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</si>
  <si>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</si>
  <si>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</si>
  <si>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</si>
  <si>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</si>
  <si>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</si>
  <si>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</si>
  <si>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</si>
  <si>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</si>
  <si>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</si>
  <si>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</si>
  <si>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</si>
  <si>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</si>
  <si>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</si>
  <si>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</si>
  <si>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</si>
  <si>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</si>
  <si>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</si>
  <si>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</si>
  <si>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</si>
  <si>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</si>
  <si>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</si>
  <si>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</si>
  <si>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</si>
  <si>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</si>
  <si>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</si>
  <si>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</si>
  <si>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</si>
  <si>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</si>
  <si>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</si>
  <si>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</si>
  <si>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</si>
  <si>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</si>
  <si>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</si>
  <si>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</si>
  <si>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</si>
  <si>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</si>
  <si>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</si>
  <si>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</si>
  <si>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</si>
  <si>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</si>
  <si>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</si>
  <si>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</si>
  <si>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</si>
  <si>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</si>
  <si>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</si>
  <si>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</si>
  <si>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</si>
  <si>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</si>
  <si>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</si>
  <si>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</si>
  <si>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</si>
  <si>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</si>
  <si>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</si>
  <si>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</si>
  <si>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</si>
  <si>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</si>
  <si>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</si>
  <si>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</si>
  <si>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</si>
  <si>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</si>
  <si>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</si>
  <si>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</si>
  <si>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</si>
  <si>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</si>
  <si>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</si>
  <si>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</si>
  <si>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</si>
  <si>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</si>
  <si>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</si>
  <si>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</si>
  <si>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</si>
  <si>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</si>
  <si>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</si>
  <si>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</si>
  <si>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</si>
  <si>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</si>
  <si>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</si>
  <si>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</si>
  <si>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</si>
  <si>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</si>
  <si>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</si>
  <si>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</si>
  <si>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</si>
  <si>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</si>
  <si>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</si>
  <si>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</si>
  <si>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</si>
  <si>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</si>
  <si>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</si>
  <si>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</si>
  <si>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</si>
  <si>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</si>
  <si>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</si>
  <si>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</si>
  <si>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</si>
  <si>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</si>
  <si>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</si>
  <si>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</si>
  <si>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</si>
  <si>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</si>
  <si>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</si>
  <si>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</si>
  <si>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</si>
  <si>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</si>
  <si>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</si>
  <si>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</si>
  <si>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</si>
  <si>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</si>
  <si>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</si>
  <si>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</si>
  <si>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</si>
  <si>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</si>
  <si>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</si>
  <si>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</si>
  <si>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</si>
  <si>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</si>
  <si>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</si>
  <si>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</si>
  <si>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</si>
  <si>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</si>
  <si>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</si>
  <si>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</si>
  <si>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</si>
  <si>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</si>
  <si>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</si>
  <si>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</si>
  <si>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</si>
  <si>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</si>
  <si>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</si>
  <si>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</si>
  <si>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</si>
  <si>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</si>
  <si>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</si>
  <si>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</si>
  <si>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</si>
  <si>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</si>
  <si>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</si>
  <si>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</si>
  <si>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</si>
  <si>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</si>
  <si>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</si>
  <si>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</si>
  <si>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</si>
  <si>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</si>
  <si>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</si>
  <si>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</si>
  <si>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</si>
  <si>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</si>
  <si>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</si>
  <si>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</si>
  <si>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</si>
  <si>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</si>
  <si>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</si>
  <si>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</si>
  <si>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</si>
  <si>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</si>
  <si>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</si>
  <si>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</si>
  <si>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</si>
  <si>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</si>
  <si>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</si>
  <si>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</si>
  <si>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</si>
  <si>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</si>
  <si>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</si>
  <si>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</si>
  <si>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</si>
  <si>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</si>
  <si>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</si>
  <si>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</si>
  <si>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</si>
  <si>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</si>
  <si>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</si>
  <si>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</si>
  <si>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</si>
  <si>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</si>
  <si>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</si>
  <si>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</si>
  <si>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</si>
  <si>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</si>
  <si>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</si>
  <si>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</si>
  <si>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</si>
  <si>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</si>
  <si>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</si>
  <si>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</si>
  <si>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</si>
  <si>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</si>
  <si>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</si>
  <si>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</si>
  <si>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</si>
  <si>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</si>
  <si>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</si>
  <si>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</si>
  <si>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</si>
  <si>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</si>
  <si>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</si>
  <si>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</si>
  <si>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</si>
  <si>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</si>
  <si>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</si>
  <si>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</si>
  <si>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</si>
  <si>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</si>
  <si>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</si>
  <si>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</si>
  <si>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</si>
  <si>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</si>
  <si>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</si>
  <si>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</si>
  <si>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</si>
  <si>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</si>
  <si>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</si>
  <si>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</si>
  <si>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</si>
  <si>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</si>
  <si>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</si>
  <si>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</si>
  <si>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</si>
  <si>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</si>
  <si>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</si>
  <si>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</si>
  <si>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</si>
  <si>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</si>
  <si>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</si>
  <si>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</si>
  <si>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</si>
  <si>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</si>
  <si>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</si>
  <si>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</si>
  <si>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</si>
  <si>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</si>
  <si>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</si>
  <si>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</si>
  <si>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</si>
  <si>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</si>
  <si>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</si>
  <si>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</si>
  <si>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</si>
  <si>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</si>
  <si>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</si>
  <si>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</si>
  <si>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</si>
  <si>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</si>
  <si>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</si>
  <si>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</si>
  <si>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</si>
  <si>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</si>
  <si>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</si>
  <si>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</si>
  <si>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</si>
  <si>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</si>
  <si>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</si>
  <si>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</si>
  <si>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</si>
  <si>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</si>
  <si>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</si>
  <si>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</si>
  <si>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</si>
  <si>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</si>
  <si>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</si>
  <si>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</si>
  <si>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</si>
  <si>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</si>
  <si>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</si>
  <si>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</si>
  <si>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</si>
  <si>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</si>
  <si>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</si>
  <si>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</si>
  <si>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</si>
  <si>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</si>
  <si>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</si>
  <si>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</si>
  <si>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</si>
  <si>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</si>
  <si>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</si>
  <si>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</si>
  <si>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</si>
  <si>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</si>
  <si>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</si>
  <si>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</si>
  <si>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</si>
  <si>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</si>
  <si>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</si>
  <si>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</si>
  <si>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</si>
  <si>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</si>
  <si>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</si>
  <si>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</si>
  <si>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</si>
  <si>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</si>
  <si>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</si>
  <si>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</si>
  <si>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</si>
  <si>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</si>
  <si>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</si>
  <si>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</si>
  <si>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</si>
  <si>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</si>
  <si>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</si>
  <si>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</si>
  <si>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</si>
  <si>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</si>
  <si>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</si>
  <si>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</si>
  <si>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</si>
  <si>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</si>
  <si>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</si>
  <si>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</si>
  <si>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</si>
  <si>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</si>
  <si>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</si>
  <si>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</si>
  <si>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</si>
  <si>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</si>
  <si>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</si>
  <si>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</si>
  <si>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</si>
  <si>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</si>
  <si>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</si>
  <si>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</si>
  <si>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</si>
  <si>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</si>
  <si>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</si>
  <si>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</si>
  <si>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</si>
  <si>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</si>
  <si>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</si>
  <si>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</si>
  <si>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</si>
  <si>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</si>
  <si>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</si>
  <si>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</si>
  <si>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</si>
  <si>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</si>
  <si>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</si>
  <si>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</si>
  <si>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</si>
  <si>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</si>
  <si>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</si>
  <si>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</si>
  <si>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</si>
  <si>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</si>
  <si>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</si>
  <si>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</si>
  <si>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</si>
  <si>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</si>
  <si>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</si>
  <si>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</si>
  <si>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</si>
  <si>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</si>
  <si>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</si>
  <si>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</si>
  <si>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</si>
  <si>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</si>
  <si>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</si>
  <si>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</si>
  <si>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</si>
  <si>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</si>
  <si>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</si>
  <si>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</si>
  <si>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</si>
  <si>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</si>
  <si>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</si>
  <si>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</si>
  <si>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</si>
  <si>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</si>
  <si>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</si>
  <si>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</si>
  <si>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</si>
  <si>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</si>
  <si>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</si>
  <si>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</si>
  <si>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</si>
  <si>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</si>
  <si>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</si>
  <si>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</si>
  <si>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</si>
  <si>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</si>
  <si>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</si>
  <si>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</si>
  <si>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</si>
  <si>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</si>
  <si>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</si>
  <si>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</si>
  <si>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</si>
  <si>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</si>
  <si>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</si>
  <si>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</si>
  <si>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</si>
  <si>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</si>
  <si>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</si>
  <si>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</si>
  <si>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</si>
  <si>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</si>
  <si>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</si>
  <si>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</si>
  <si>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</si>
  <si>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</si>
  <si>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</si>
  <si>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</si>
  <si>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</si>
  <si>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</si>
  <si>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</si>
  <si>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</si>
  <si>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</si>
  <si>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</si>
  <si>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</si>
  <si>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</si>
  <si>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</si>
  <si>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</si>
  <si>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</si>
  <si>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</si>
  <si>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</si>
  <si>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</si>
  <si>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</si>
  <si>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</si>
  <si>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</si>
  <si>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</si>
  <si>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</si>
  <si>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</si>
  <si>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</si>
  <si>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</si>
  <si>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</si>
  <si>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</si>
  <si>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</si>
  <si>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</si>
  <si>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</si>
  <si>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</si>
  <si>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</si>
  <si>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</si>
  <si>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</si>
  <si>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</si>
  <si>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</si>
  <si>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</si>
  <si>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</si>
  <si>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</si>
  <si>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</si>
  <si>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</si>
  <si>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</si>
  <si>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</si>
  <si>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</si>
  <si>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</si>
  <si>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</si>
  <si>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</si>
  <si>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</si>
  <si>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</si>
  <si>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</si>
  <si>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</si>
  <si>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</si>
  <si>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</si>
  <si>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</si>
  <si>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</si>
  <si>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</si>
  <si>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</si>
  <si>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</si>
  <si>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</si>
  <si>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</si>
  <si>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</si>
  <si>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</si>
  <si>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</si>
  <si>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</si>
  <si>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</si>
  <si>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</si>
  <si>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</si>
  <si>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</si>
  <si>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</si>
  <si>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</si>
  <si>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</si>
  <si>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</si>
  <si>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</si>
  <si>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</si>
  <si>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</si>
  <si>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</si>
  <si>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</si>
  <si>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</si>
  <si>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</si>
  <si>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</si>
  <si>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</si>
  <si>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</si>
  <si>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</si>
  <si>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</si>
  <si>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</si>
  <si>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</si>
  <si>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</si>
  <si>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</si>
  <si>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</si>
  <si>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</si>
  <si>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</si>
  <si>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</si>
  <si>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</si>
  <si>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</si>
  <si>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</si>
  <si>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</si>
  <si>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</si>
  <si>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</si>
  <si>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</si>
  <si>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</si>
  <si>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</si>
  <si>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</si>
  <si>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</si>
  <si>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</si>
  <si>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</si>
  <si>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</si>
  <si>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</si>
  <si>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</si>
  <si>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</si>
  <si>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</si>
  <si>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</si>
  <si>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</si>
  <si>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</si>
  <si>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</si>
  <si>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</si>
  <si>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</si>
  <si>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</si>
  <si>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</si>
  <si>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</si>
  <si>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</si>
  <si>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</si>
  <si>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</si>
  <si>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</si>
  <si>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</si>
  <si>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</si>
  <si>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</si>
  <si>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</si>
  <si>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</si>
  <si>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</si>
  <si>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</si>
  <si>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</si>
  <si>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</si>
  <si>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</si>
  <si>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</si>
  <si>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</si>
  <si>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</si>
  <si>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</si>
  <si>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</si>
  <si>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</si>
  <si>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</si>
  <si>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</si>
  <si>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</si>
  <si>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</si>
  <si>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</si>
  <si>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</si>
  <si>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</si>
  <si>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</si>
  <si>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</si>
  <si>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</si>
  <si>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</si>
  <si>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</si>
  <si>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</si>
  <si>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</si>
  <si>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</si>
  <si>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</si>
  <si>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</si>
  <si>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</si>
  <si>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</si>
  <si>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</si>
  <si>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</si>
  <si>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</si>
  <si>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</si>
  <si>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</si>
  <si>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</si>
  <si>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</si>
  <si>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</si>
  <si>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</si>
  <si>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</si>
  <si>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</si>
  <si>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</si>
  <si>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</si>
  <si>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</si>
  <si>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</si>
  <si>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</si>
  <si>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</si>
  <si>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</si>
  <si>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</si>
  <si>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</si>
  <si>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</si>
  <si>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</si>
  <si>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</si>
  <si>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</si>
  <si>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</si>
  <si>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</si>
  <si>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</si>
  <si>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</si>
  <si>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</si>
  <si>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</si>
  <si>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</si>
  <si>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</si>
  <si>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</si>
  <si>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</si>
  <si>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</si>
  <si>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</si>
  <si>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</si>
  <si>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</si>
  <si>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</si>
  <si>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</si>
  <si>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</si>
  <si>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</si>
  <si>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</si>
  <si>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</si>
  <si>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</si>
  <si>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</si>
  <si>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</si>
  <si>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</si>
  <si>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</si>
  <si>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</si>
  <si>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</si>
  <si>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</si>
  <si>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</si>
  <si>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</si>
  <si>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</si>
  <si>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</si>
  <si>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</si>
  <si>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</si>
  <si>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</si>
  <si>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</si>
  <si>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</si>
  <si>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</si>
  <si>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</si>
  <si>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</si>
  <si>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</si>
  <si>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</si>
  <si>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</si>
  <si>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</si>
  <si>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</si>
  <si>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</si>
  <si>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</si>
  <si>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</si>
  <si>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</si>
  <si>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</si>
  <si>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</si>
  <si>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</si>
  <si>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</si>
  <si>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</si>
  <si>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</si>
  <si>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</si>
  <si>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</si>
  <si>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</si>
  <si>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</si>
  <si>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</si>
  <si>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</si>
  <si>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</si>
  <si>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</si>
  <si>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</si>
  <si>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</si>
  <si>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</si>
  <si>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</si>
  <si>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</si>
  <si>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</si>
  <si>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</si>
  <si>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</si>
  <si>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</si>
  <si>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</si>
  <si>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</si>
  <si>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</si>
  <si>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</si>
  <si>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</si>
  <si>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</si>
  <si>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</si>
  <si>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</si>
  <si>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</si>
  <si>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</si>
  <si>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</si>
  <si>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</si>
  <si>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</si>
  <si>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</si>
  <si>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</si>
  <si>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</si>
  <si>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</si>
  <si>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</si>
  <si>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</si>
  <si>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</si>
  <si>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</si>
  <si>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</si>
  <si>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</si>
  <si>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</si>
  <si>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</si>
  <si>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</si>
  <si>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</si>
  <si>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</si>
  <si>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</si>
  <si>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</si>
  <si>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</si>
  <si>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</si>
  <si>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</si>
  <si>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</si>
  <si>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</si>
  <si>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</si>
  <si>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</si>
  <si>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</si>
  <si>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</si>
  <si>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</si>
  <si>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</si>
  <si>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</si>
  <si>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</si>
  <si>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</si>
  <si>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</si>
  <si>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</si>
  <si>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</si>
  <si>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</si>
  <si>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</si>
  <si>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</si>
  <si>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</si>
  <si>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</si>
  <si>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</si>
  <si>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</si>
  <si>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</si>
  <si>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</si>
  <si>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</si>
  <si>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</si>
  <si>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</si>
  <si>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</si>
  <si>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</si>
  <si>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</si>
  <si>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</si>
  <si>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</si>
  <si>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</si>
  <si>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</si>
  <si>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</si>
  <si>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</si>
  <si>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</si>
  <si>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</si>
  <si>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</si>
  <si>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</si>
  <si>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</si>
  <si>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</si>
  <si>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</si>
  <si>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</si>
  <si>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</si>
  <si>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</si>
  <si>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</si>
  <si>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</si>
  <si>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</si>
  <si>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</si>
  <si>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</si>
  <si>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</si>
  <si>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</si>
  <si>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</si>
  <si>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</si>
  <si>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</si>
  <si>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</si>
  <si>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</si>
  <si>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</si>
  <si>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</si>
  <si>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</si>
  <si>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</si>
  <si>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</si>
  <si>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</si>
  <si>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</si>
  <si>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</si>
  <si>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</si>
  <si>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</si>
  <si>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</si>
  <si>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</si>
  <si>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</si>
  <si>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</si>
  <si>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</si>
  <si>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</si>
  <si>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</si>
  <si>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</si>
  <si>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</si>
  <si>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</si>
  <si>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</si>
  <si>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</si>
  <si>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</si>
  <si>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</si>
  <si>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</si>
  <si>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</si>
  <si>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</si>
  <si>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</si>
  <si>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</si>
  <si>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</si>
  <si>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</si>
  <si>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</si>
  <si>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</si>
  <si>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</si>
  <si>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</si>
  <si>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</si>
  <si>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</si>
  <si>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</si>
  <si>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</si>
  <si>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</si>
  <si>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</si>
  <si>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</si>
  <si>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</si>
  <si>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</si>
  <si>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</si>
  <si>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</si>
  <si>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</si>
  <si>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</si>
  <si>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</si>
  <si>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</si>
  <si>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</si>
  <si>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</si>
  <si>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</si>
  <si>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</si>
  <si>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</si>
  <si>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</si>
  <si>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</si>
  <si>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</si>
  <si>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</si>
  <si>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</si>
  <si>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</si>
  <si>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</si>
  <si>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</si>
  <si>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</si>
  <si>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</si>
  <si>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</si>
  <si>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</si>
  <si>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</si>
  <si>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</si>
  <si>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</si>
  <si>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</si>
  <si>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</si>
  <si>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</si>
  <si>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</si>
  <si>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</si>
  <si>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</si>
  <si>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</si>
  <si>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</si>
  <si>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</si>
  <si>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</si>
  <si>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</si>
  <si>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</si>
  <si>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</si>
  <si>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</si>
  <si>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</si>
  <si>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</si>
  <si>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</si>
  <si>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</si>
  <si>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</si>
  <si>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</si>
  <si>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</si>
  <si>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</si>
  <si>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</si>
  <si>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</si>
  <si>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</si>
  <si>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</si>
  <si>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</si>
  <si>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</si>
  <si>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</si>
  <si>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</si>
  <si>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</si>
  <si>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</si>
  <si>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</si>
  <si>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</si>
  <si>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</si>
  <si>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</si>
  <si>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</si>
  <si>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</si>
  <si>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</si>
  <si>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</si>
  <si>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</si>
  <si>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</si>
  <si>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</si>
  <si>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</si>
  <si>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</si>
  <si>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</si>
  <si>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</si>
  <si>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</si>
  <si>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</si>
  <si>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</si>
  <si>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</si>
  <si>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</si>
  <si>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</si>
  <si>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</si>
  <si>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</si>
  <si>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</si>
  <si>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</si>
  <si>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</si>
  <si>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</si>
  <si>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</si>
  <si>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</si>
  <si>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</si>
  <si>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</si>
  <si>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</si>
  <si>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</si>
  <si>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</si>
  <si>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</si>
  <si>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</si>
  <si>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</si>
  <si>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</si>
  <si>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</si>
  <si>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</si>
  <si>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</si>
  <si>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</si>
  <si>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</si>
  <si>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</si>
  <si>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</si>
  <si>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</si>
  <si>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</si>
  <si>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</si>
  <si>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</si>
  <si>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</si>
  <si>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</si>
  <si>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</si>
  <si>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</si>
  <si>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</si>
  <si>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</si>
  <si>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</si>
  <si>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</si>
  <si>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</si>
  <si>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</si>
  <si>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</si>
  <si>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</si>
  <si>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</si>
  <si>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</si>
  <si>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</si>
  <si>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</si>
  <si>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</si>
  <si>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</si>
  <si>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</si>
  <si>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</si>
  <si>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</si>
  <si>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</si>
  <si>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</si>
  <si>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</si>
  <si>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</si>
  <si>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</si>
  <si>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</si>
  <si>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</si>
  <si>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</si>
  <si>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</si>
  <si>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</si>
  <si>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</si>
  <si>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</si>
  <si>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</si>
  <si>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</si>
  <si>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</si>
  <si>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</si>
  <si>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</si>
  <si>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</si>
  <si>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</si>
  <si>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</si>
  <si>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</si>
  <si>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</si>
  <si>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</si>
  <si>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</si>
  <si>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</si>
  <si>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</si>
  <si>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</si>
  <si>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</si>
  <si>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</si>
  <si>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</si>
  <si>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</si>
  <si>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</si>
  <si>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</si>
  <si>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</si>
  <si>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</si>
  <si>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</si>
  <si>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</si>
  <si>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</si>
  <si>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</si>
  <si>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</si>
  <si>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</si>
  <si>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</si>
  <si>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</si>
  <si>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</si>
  <si>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</si>
  <si>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</si>
  <si>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</si>
  <si>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</si>
  <si>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</si>
  <si>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</si>
  <si>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</si>
  <si>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</si>
  <si>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</si>
  <si>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</si>
  <si>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</si>
  <si>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</si>
  <si>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</si>
  <si>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</si>
  <si>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</si>
  <si>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</si>
  <si>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</si>
  <si>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</si>
  <si>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</si>
  <si>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</si>
  <si>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</si>
  <si>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</si>
  <si>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</si>
  <si>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</si>
  <si>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</si>
  <si>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</si>
  <si>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</si>
  <si>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</si>
  <si>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</si>
  <si>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</si>
  <si>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</si>
  <si>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</si>
  <si>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</si>
  <si>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</si>
  <si>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</si>
  <si>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</si>
  <si>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</si>
  <si>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</si>
  <si>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</si>
  <si>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</si>
  <si>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</si>
  <si>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</si>
  <si>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</si>
  <si>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</si>
  <si>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</si>
  <si>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</si>
  <si>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</si>
  <si>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</si>
  <si>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</si>
  <si>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</si>
  <si>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</si>
  <si>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</si>
  <si>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</si>
  <si>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</si>
  <si>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</si>
  <si>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</si>
  <si>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</si>
  <si>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</si>
  <si>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</si>
  <si>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</si>
  <si>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</si>
  <si>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</si>
  <si>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</si>
  <si>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</si>
  <si>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</si>
  <si>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</si>
  <si>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</si>
  <si>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</si>
  <si>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</si>
  <si>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</si>
  <si>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</si>
  <si>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</si>
  <si>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</si>
  <si>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</si>
  <si>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</si>
  <si>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</si>
  <si>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</si>
  <si>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</si>
  <si>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</si>
  <si>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</si>
  <si>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</si>
  <si>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</si>
  <si>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</si>
  <si>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</si>
  <si>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</si>
  <si>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</si>
  <si>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</si>
  <si>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</si>
  <si>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</si>
  <si>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</si>
  <si>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</si>
  <si>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</si>
  <si>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</si>
  <si>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</si>
  <si>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</si>
  <si>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</si>
  <si>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</si>
  <si>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</si>
  <si>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</si>
  <si>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</si>
  <si>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</si>
  <si>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</si>
  <si>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</si>
  <si>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</si>
  <si>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</si>
  <si>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</si>
  <si>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</si>
  <si>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</si>
  <si>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</si>
  <si>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</si>
  <si>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</si>
  <si>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</si>
  <si>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</si>
  <si>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</si>
  <si>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</si>
  <si>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</si>
  <si>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</si>
  <si>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</si>
  <si>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</si>
  <si>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</si>
  <si>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</si>
  <si>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</si>
  <si>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</si>
  <si>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</si>
  <si>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</si>
  <si>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</si>
  <si>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</si>
  <si>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</si>
  <si>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</si>
  <si>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</si>
  <si>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</si>
  <si>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</si>
  <si>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</si>
  <si>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</si>
  <si>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</si>
  <si>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</si>
  <si>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</si>
  <si>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</si>
  <si>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</si>
  <si>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</si>
  <si>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</si>
  <si>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</si>
  <si>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</si>
  <si>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</si>
  <si>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</si>
  <si>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</si>
  <si>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</si>
  <si>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</si>
  <si>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</si>
  <si>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</si>
  <si>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</si>
  <si>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</si>
  <si>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</si>
  <si>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</si>
  <si>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</si>
  <si>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</si>
  <si>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</si>
  <si>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</si>
  <si>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</si>
  <si>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</si>
  <si>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</si>
  <si>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</si>
  <si>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</si>
  <si>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</si>
  <si>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</si>
  <si>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</si>
  <si>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</si>
  <si>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</si>
  <si>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</si>
  <si>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</si>
  <si>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</si>
  <si>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</si>
  <si>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</si>
  <si>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</si>
  <si>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</si>
  <si>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</si>
  <si>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</si>
  <si>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</si>
  <si>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</si>
  <si>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</si>
  <si>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</si>
  <si>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</si>
  <si>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</si>
  <si>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</si>
  <si>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</si>
  <si>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</si>
  <si>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</si>
  <si>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</si>
  <si>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</si>
  <si>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</si>
  <si>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</si>
  <si>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</si>
  <si>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</si>
  <si>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</si>
  <si>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</si>
  <si>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</si>
  <si>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</si>
  <si>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</si>
  <si>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</si>
  <si>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</si>
  <si>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</si>
  <si>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</si>
  <si>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</si>
  <si>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</si>
  <si>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</si>
  <si>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</si>
  <si>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</si>
  <si>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</si>
  <si>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</si>
  <si>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</si>
  <si>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</si>
  <si>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</si>
  <si>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</si>
  <si>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</si>
  <si>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</si>
  <si>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</si>
  <si>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</si>
  <si>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</si>
  <si>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</si>
  <si>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</si>
  <si>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</si>
  <si>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</si>
  <si>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</si>
  <si>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</si>
  <si>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</si>
  <si>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</si>
  <si>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</si>
  <si>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</si>
  <si>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</si>
  <si>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</si>
  <si>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</si>
  <si>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</si>
  <si>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</si>
  <si>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</si>
  <si>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</si>
  <si>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</si>
  <si>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</si>
  <si>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</si>
  <si>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</si>
  <si>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</si>
  <si>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</si>
  <si>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</si>
  <si>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</si>
  <si>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</si>
  <si>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</si>
  <si>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</si>
  <si>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</si>
  <si>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</si>
  <si>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</si>
  <si>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</si>
  <si>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</si>
  <si>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</si>
  <si>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</si>
  <si>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</si>
  <si>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</si>
  <si>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</si>
  <si>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</si>
  <si>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</si>
  <si>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</si>
  <si>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</si>
  <si>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</si>
  <si>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</si>
  <si>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</si>
  <si>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</si>
  <si>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</si>
  <si>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</si>
  <si>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</si>
  <si>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</si>
  <si>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</si>
  <si>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</si>
  <si>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</si>
  <si>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</si>
  <si>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</si>
  <si>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</si>
  <si>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</si>
  <si>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</si>
  <si>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</si>
  <si>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</si>
  <si>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</si>
  <si>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</si>
  <si>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</si>
  <si>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</si>
  <si>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</si>
  <si>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</si>
  <si>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</si>
  <si>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</si>
  <si>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</si>
  <si>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</si>
  <si>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</si>
  <si>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</si>
  <si>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</si>
  <si>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</si>
  <si>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</si>
  <si>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</si>
  <si>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</si>
  <si>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</si>
  <si>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</si>
  <si>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</si>
  <si>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</si>
  <si>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</si>
  <si>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</si>
  <si>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</si>
  <si>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</si>
  <si>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</si>
  <si>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</si>
  <si>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</si>
  <si>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</si>
  <si>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</si>
  <si>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</si>
  <si>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</si>
  <si>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</si>
  <si>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</si>
  <si>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</si>
  <si>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</si>
  <si>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</si>
  <si>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</si>
  <si>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</si>
  <si>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</si>
  <si>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</si>
  <si>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</si>
  <si>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</si>
  <si>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</si>
  <si>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</si>
  <si>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</si>
  <si>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</si>
  <si>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</si>
  <si>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</si>
  <si>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</si>
  <si>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</si>
  <si>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</si>
  <si>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</si>
  <si>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</si>
  <si>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</si>
  <si>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</si>
  <si>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</si>
  <si>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</si>
  <si>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</si>
  <si>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</si>
  <si>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</si>
  <si>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</si>
  <si>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</si>
  <si>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</si>
  <si>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</si>
  <si>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</si>
  <si>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</si>
  <si>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</si>
  <si>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</si>
  <si>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</si>
  <si>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</si>
  <si>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</si>
  <si>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</si>
  <si>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</si>
  <si>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</si>
  <si>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</si>
  <si>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</si>
  <si>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</si>
  <si>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</si>
  <si>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</si>
  <si>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</si>
  <si>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</si>
  <si>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</si>
  <si>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</si>
  <si>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</si>
  <si>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</si>
  <si>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</si>
  <si>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</si>
  <si>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</si>
  <si>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</si>
  <si>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</si>
  <si>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</si>
  <si>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</si>
  <si>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</si>
  <si>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</si>
  <si>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</si>
  <si>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</si>
  <si>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</si>
  <si>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</si>
  <si>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</si>
  <si>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</si>
  <si>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</si>
  <si>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</si>
  <si>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</si>
  <si>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</si>
  <si>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</si>
  <si>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</si>
  <si>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</si>
  <si>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</si>
  <si>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</si>
  <si>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</si>
  <si>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</si>
  <si>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</si>
  <si>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</si>
  <si>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</si>
  <si>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</si>
  <si>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</si>
  <si>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</si>
  <si>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</si>
  <si>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</si>
  <si>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</si>
  <si>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</si>
  <si>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</si>
  <si>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</si>
  <si>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</si>
  <si>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</si>
  <si>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</si>
  <si>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</si>
  <si>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</si>
  <si>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</si>
  <si>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</si>
  <si>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</si>
  <si>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</si>
  <si>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</si>
  <si>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</si>
  <si>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</si>
  <si>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</si>
  <si>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</si>
  <si>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</si>
  <si>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</si>
  <si>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</si>
  <si>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</si>
  <si>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</si>
  <si>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</si>
  <si>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</si>
  <si>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</si>
  <si>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</si>
  <si>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</si>
  <si>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</si>
  <si>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</si>
  <si>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</si>
  <si>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</si>
  <si>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</si>
  <si>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</si>
  <si>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</si>
  <si>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</si>
  <si>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</si>
  <si>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</si>
  <si>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</si>
  <si>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</si>
  <si>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</si>
  <si>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</si>
  <si>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</si>
  <si>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</si>
  <si>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</si>
  <si>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</si>
  <si>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</si>
  <si>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</si>
  <si>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</si>
  <si>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</si>
  <si>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</si>
  <si>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</si>
  <si>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</si>
  <si>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</si>
  <si>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</si>
  <si>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</si>
  <si>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</si>
  <si>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</si>
  <si>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</si>
  <si>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</si>
  <si>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</si>
  <si>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</si>
  <si>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</si>
  <si>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</si>
  <si>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</si>
  <si>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</si>
  <si>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</si>
  <si>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</si>
  <si>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</si>
  <si>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</si>
  <si>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</si>
  <si>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</si>
  <si>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</si>
  <si>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</si>
  <si>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</si>
  <si>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</si>
  <si>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</si>
  <si>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</si>
  <si>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</si>
  <si>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</si>
  <si>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</si>
  <si>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</si>
  <si>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</si>
  <si>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</si>
  <si>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</si>
  <si>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</si>
  <si>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</si>
  <si>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</si>
  <si>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</si>
  <si>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</si>
  <si>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</si>
  <si>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</si>
  <si>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</si>
  <si>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</si>
  <si>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</si>
  <si>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</si>
  <si>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</si>
  <si>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</si>
  <si>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</si>
  <si>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</si>
  <si>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</si>
  <si>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</si>
  <si>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</si>
  <si>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</si>
  <si>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</si>
  <si>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</si>
  <si>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</si>
  <si>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</si>
  <si>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</si>
  <si>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</si>
  <si>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</si>
  <si>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</si>
  <si>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</si>
  <si>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</si>
  <si>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</si>
  <si>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</si>
  <si>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</si>
  <si>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</si>
  <si>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</si>
  <si>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</si>
  <si>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</si>
  <si>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</si>
  <si>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</si>
  <si>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</si>
  <si>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</si>
  <si>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</si>
  <si>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</si>
  <si>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</si>
  <si>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</si>
  <si>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</si>
  <si>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</si>
  <si>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</si>
  <si>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</si>
  <si>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</si>
  <si>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</si>
  <si>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</si>
  <si>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</si>
  <si>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</si>
  <si>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</si>
  <si>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</si>
  <si>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</si>
  <si>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</si>
  <si>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</si>
  <si>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</si>
  <si>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</si>
  <si>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</si>
  <si>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</si>
  <si>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</si>
  <si>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</si>
  <si>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</si>
  <si>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</si>
  <si>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</si>
  <si>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</si>
  <si>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</si>
  <si>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</si>
  <si>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</si>
  <si>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</si>
  <si>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</si>
  <si>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</si>
  <si>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</si>
  <si>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</si>
  <si>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</si>
  <si>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</si>
  <si>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</si>
  <si>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</si>
  <si>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</si>
  <si>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</si>
  <si>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</si>
  <si>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</si>
  <si>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</si>
  <si>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</si>
  <si>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</si>
  <si>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</si>
  <si>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</si>
  <si>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</si>
  <si>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</si>
  <si>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</si>
  <si>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</si>
  <si>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</si>
  <si>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</si>
  <si>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</si>
  <si>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</si>
  <si>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</si>
  <si>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</si>
  <si>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</si>
  <si>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</si>
  <si>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</si>
  <si>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</si>
  <si>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</si>
  <si>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</si>
  <si>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</si>
  <si>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</si>
  <si>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</si>
  <si>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</si>
  <si>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</si>
  <si>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</si>
  <si>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</si>
  <si>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</si>
  <si>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</si>
  <si>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</si>
  <si>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</si>
  <si>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</si>
  <si>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</si>
  <si>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</si>
  <si>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</si>
  <si>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</si>
  <si>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</si>
  <si>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</si>
  <si>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</si>
  <si>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</si>
  <si>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</si>
  <si>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</si>
  <si>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</si>
  <si>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</si>
  <si>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</si>
  <si>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</si>
  <si>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</si>
  <si>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</si>
  <si>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</si>
  <si>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</si>
  <si>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</si>
  <si>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</si>
  <si>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</si>
  <si>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</si>
  <si>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</si>
  <si>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</si>
  <si>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</si>
  <si>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</si>
  <si>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</si>
  <si>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</si>
  <si>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</si>
  <si>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</si>
  <si>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</si>
  <si>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</si>
  <si>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</si>
  <si>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</si>
  <si>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</si>
  <si>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</si>
  <si>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</si>
  <si>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</si>
  <si>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</si>
  <si>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</si>
  <si>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</si>
  <si>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</si>
  <si>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</si>
  <si>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</si>
  <si>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</si>
  <si>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</si>
  <si>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</si>
  <si>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</si>
  <si>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</si>
  <si>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</si>
  <si>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</si>
  <si>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</si>
  <si>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</si>
  <si>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</si>
  <si>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</si>
  <si>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</si>
  <si>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</si>
  <si>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</si>
  <si>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</si>
  <si>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</si>
  <si>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</si>
  <si>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</si>
  <si>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</si>
  <si>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</si>
  <si>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</si>
  <si>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</si>
  <si>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</si>
  <si>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</si>
  <si>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</si>
  <si>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</si>
  <si>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</si>
  <si>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</si>
  <si>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</si>
  <si>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</si>
  <si>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</si>
  <si>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</si>
  <si>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</si>
  <si>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</si>
  <si>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</si>
  <si>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</si>
  <si>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</si>
  <si>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</si>
  <si>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</si>
  <si>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</si>
  <si>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</si>
  <si>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</si>
  <si>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</si>
  <si>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</si>
  <si>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</si>
  <si>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</si>
  <si>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</si>
  <si>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</si>
  <si>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</si>
  <si>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</si>
  <si>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</si>
  <si>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</si>
  <si>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</si>
  <si>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</si>
  <si>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</si>
  <si>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</si>
  <si>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</si>
  <si>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</si>
  <si>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</si>
  <si>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</si>
  <si>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</si>
  <si>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</si>
  <si>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</si>
  <si>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</si>
  <si>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</si>
  <si>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</si>
  <si>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</si>
  <si>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</si>
  <si>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</si>
  <si>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</si>
  <si>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</si>
  <si>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</si>
  <si>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</si>
  <si>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</si>
  <si>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</si>
  <si>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</si>
  <si>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</si>
  <si>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</si>
  <si>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</si>
  <si>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</si>
  <si>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</si>
  <si>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</si>
  <si>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</si>
  <si>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</si>
  <si>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</si>
  <si>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</si>
  <si>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</si>
  <si>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</si>
  <si>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</si>
  <si>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</si>
  <si>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</si>
  <si>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</si>
  <si>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</si>
  <si>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</si>
  <si>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</si>
  <si>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</si>
  <si>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</si>
  <si>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</si>
  <si>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</si>
  <si>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</si>
  <si>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</si>
  <si>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</si>
  <si>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</si>
  <si>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</si>
  <si>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</si>
  <si>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</si>
  <si>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</si>
  <si>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</si>
  <si>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</si>
  <si>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</si>
  <si>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</si>
  <si>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</si>
  <si>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</si>
  <si>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</si>
  <si>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</si>
  <si>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</si>
  <si>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</si>
  <si>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</si>
  <si>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</si>
  <si>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</si>
  <si>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</si>
  <si>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</si>
  <si>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</si>
  <si>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</si>
  <si>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</si>
  <si>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</si>
  <si>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</si>
  <si>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</si>
  <si>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</si>
  <si>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</si>
  <si>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</si>
  <si>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</si>
  <si>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</si>
  <si>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</si>
  <si>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</si>
  <si>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</si>
  <si>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</si>
  <si>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</si>
  <si>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</si>
  <si>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</si>
  <si>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</si>
  <si>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</si>
  <si>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</si>
  <si>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</si>
  <si>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</si>
  <si>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</si>
  <si>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</si>
  <si>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</si>
  <si>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</si>
  <si>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</si>
  <si>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</si>
  <si>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</si>
  <si>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</si>
  <si>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</si>
  <si>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</si>
  <si>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</si>
  <si>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</si>
  <si>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</si>
  <si>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</si>
  <si>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</si>
  <si>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</si>
  <si>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</si>
  <si>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</si>
  <si>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</si>
  <si>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</si>
  <si>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</si>
  <si>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</si>
  <si>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</si>
  <si>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</si>
  <si>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</si>
  <si>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</si>
  <si>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</si>
  <si>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</si>
  <si>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</si>
  <si>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</si>
  <si>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</si>
  <si>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</si>
  <si>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</si>
  <si>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</si>
  <si>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</si>
  <si>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</si>
  <si>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</si>
  <si>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</si>
  <si>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</si>
  <si>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</si>
  <si>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</si>
  <si>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</si>
  <si>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</si>
  <si>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</si>
  <si>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</si>
  <si>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</si>
  <si>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</si>
  <si>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</si>
  <si>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</si>
  <si>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</si>
  <si>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</si>
  <si>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</si>
  <si>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</si>
  <si>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</si>
  <si>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</si>
  <si>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</si>
  <si>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</si>
  <si>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</si>
  <si>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</si>
  <si>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</si>
  <si>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</si>
  <si>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</si>
  <si>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</si>
  <si>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</si>
  <si>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</si>
  <si>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</si>
  <si>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</si>
  <si>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</si>
  <si>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</si>
  <si>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</si>
  <si>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</si>
  <si>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</si>
  <si>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</si>
  <si>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</si>
  <si>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</si>
  <si>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</si>
  <si>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</si>
  <si>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</si>
  <si>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</si>
  <si>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</si>
  <si>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</si>
  <si>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</si>
  <si>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</si>
  <si>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</si>
  <si>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</si>
  <si>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</si>
  <si>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</si>
  <si>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</si>
  <si>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</si>
  <si>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</si>
  <si>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</si>
  <si>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</si>
  <si>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</si>
  <si>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</si>
  <si>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</si>
  <si>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</si>
  <si>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</si>
  <si>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</si>
  <si>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</si>
  <si>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</si>
  <si>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</si>
  <si>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</si>
  <si>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</si>
  <si>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</si>
  <si>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</si>
  <si>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</si>
  <si>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</si>
  <si>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</si>
  <si>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</si>
  <si>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</si>
  <si>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</si>
  <si>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</si>
  <si>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</si>
  <si>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</si>
  <si>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</si>
  <si>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</si>
  <si>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</si>
  <si>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</si>
  <si>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</si>
  <si>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</si>
  <si>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</si>
  <si>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</si>
  <si>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</si>
  <si>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</si>
  <si>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</si>
  <si>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</si>
  <si>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</si>
  <si>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</si>
  <si>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</si>
  <si>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</si>
  <si>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</si>
  <si>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</si>
  <si>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</si>
  <si>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</si>
  <si>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</si>
  <si>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</si>
  <si>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</si>
  <si>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</si>
  <si>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</si>
  <si>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</si>
  <si>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</si>
  <si>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</si>
  <si>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</si>
  <si>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</si>
  <si>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</si>
  <si>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</si>
  <si>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</si>
  <si>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</si>
  <si>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</si>
  <si>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</si>
  <si>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</si>
  <si>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</si>
  <si>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</si>
  <si>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</si>
  <si>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</si>
  <si>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</si>
  <si>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</si>
  <si>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</si>
  <si>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</si>
  <si>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</si>
  <si>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</si>
  <si>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</si>
  <si>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</si>
  <si>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</si>
  <si>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</si>
  <si>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</si>
  <si>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</si>
  <si>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</si>
  <si>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</si>
  <si>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</si>
  <si>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</si>
  <si>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</si>
  <si>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</si>
  <si>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</si>
  <si>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</si>
  <si>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</si>
  <si>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</si>
  <si>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</si>
  <si>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</si>
  <si>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</si>
  <si>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</si>
  <si>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</si>
  <si>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</si>
  <si>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</si>
  <si>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</si>
  <si>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</si>
  <si>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</si>
  <si>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</si>
  <si>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</si>
  <si>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</si>
  <si>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</si>
  <si>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</si>
  <si>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</si>
  <si>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</si>
  <si>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</si>
  <si>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</si>
  <si>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</si>
  <si>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</si>
  <si>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</si>
  <si>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</si>
  <si>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</si>
  <si>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</si>
  <si>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</si>
  <si>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</si>
  <si>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</si>
  <si>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</si>
  <si>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</si>
  <si>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</si>
  <si>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</si>
  <si>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</si>
  <si>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</si>
  <si>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</si>
  <si>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</si>
  <si>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</si>
  <si>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</si>
  <si>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</si>
  <si>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</si>
  <si>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</si>
  <si>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</si>
  <si>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</si>
  <si>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</si>
  <si>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</si>
  <si>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</si>
  <si>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</si>
  <si>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</si>
  <si>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</si>
  <si>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</si>
  <si>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</si>
  <si>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</si>
  <si>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</si>
  <si>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</si>
  <si>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</si>
  <si>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</si>
  <si>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</si>
  <si>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</si>
  <si>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</si>
  <si>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</si>
  <si>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</si>
  <si>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</si>
  <si>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</si>
  <si>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</si>
  <si>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</si>
  <si>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</si>
  <si>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</si>
  <si>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</si>
  <si>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</si>
  <si>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</si>
  <si>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</si>
  <si>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</si>
  <si>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</si>
  <si>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</si>
  <si>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</si>
  <si>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</si>
  <si>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</si>
  <si>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</si>
  <si>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</si>
  <si>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</si>
  <si>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</si>
  <si>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</si>
  <si>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</si>
  <si>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</si>
  <si>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</si>
  <si>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</si>
  <si>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</si>
  <si>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</si>
  <si>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</si>
  <si>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</si>
  <si>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</si>
  <si>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</si>
  <si>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</si>
  <si>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</si>
  <si>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</si>
  <si>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</si>
  <si>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</si>
  <si>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</si>
  <si>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</si>
  <si>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</si>
  <si>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</si>
  <si>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</si>
  <si>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</si>
  <si>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</si>
  <si>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</si>
  <si>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</si>
  <si>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</si>
  <si>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</si>
  <si>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</si>
  <si>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</si>
  <si>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</si>
  <si>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</si>
  <si>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</si>
  <si>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</si>
  <si>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</si>
  <si>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</si>
  <si>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</si>
  <si>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</si>
  <si>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</si>
  <si>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</si>
  <si>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</si>
  <si>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</si>
  <si>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</si>
  <si>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</si>
  <si>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</si>
  <si>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</si>
  <si>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</si>
  <si>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</si>
  <si>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</si>
  <si>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</si>
  <si>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</si>
  <si>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</si>
  <si>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</si>
  <si>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</si>
  <si>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</si>
  <si>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</si>
  <si>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</si>
  <si>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</si>
  <si>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</si>
  <si>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</si>
  <si>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</si>
  <si>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</si>
  <si>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</si>
  <si>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</si>
  <si>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</si>
  <si>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</si>
  <si>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</si>
  <si>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</si>
  <si>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</si>
  <si>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</si>
  <si>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</si>
  <si>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</si>
  <si>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</si>
  <si>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</si>
  <si>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</si>
  <si>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</si>
  <si>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</si>
  <si>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</si>
  <si>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</si>
  <si>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</si>
  <si>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</si>
  <si>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</si>
  <si>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</si>
  <si>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</si>
  <si>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</si>
  <si>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</si>
  <si>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</si>
  <si>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</si>
  <si>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</si>
  <si>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</si>
  <si>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</si>
  <si>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</si>
  <si>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</si>
  <si>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</si>
  <si>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</si>
  <si>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</si>
  <si>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</si>
  <si>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</si>
  <si>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</si>
  <si>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</si>
  <si>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</si>
  <si>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</si>
  <si>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</si>
  <si>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</si>
  <si>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</si>
  <si>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</si>
  <si>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</si>
  <si>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</si>
  <si>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</si>
  <si>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</si>
  <si>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</si>
  <si>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</si>
  <si>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</si>
  <si>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</si>
  <si>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</si>
  <si>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</si>
  <si>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</si>
  <si>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</si>
  <si>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</si>
  <si>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</si>
  <si>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</si>
  <si>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</si>
  <si>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</si>
  <si>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</si>
  <si>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</si>
  <si>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</si>
  <si>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</si>
  <si>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</si>
  <si>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</si>
  <si>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</si>
  <si>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</si>
  <si>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</si>
  <si>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</si>
  <si>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</si>
  <si>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</si>
  <si>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</si>
  <si>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</si>
  <si>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</si>
  <si>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</si>
  <si>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</si>
  <si>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</si>
  <si>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</si>
  <si>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</si>
  <si>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</si>
  <si>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</si>
  <si>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</si>
  <si>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</si>
  <si>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</si>
  <si>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</si>
  <si>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</si>
  <si>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</si>
  <si>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</si>
  <si>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</si>
  <si>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</si>
  <si>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</si>
  <si>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</si>
  <si>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</si>
  <si>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</si>
  <si>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</si>
  <si>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</si>
  <si>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</si>
  <si>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</si>
  <si>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</si>
  <si>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</si>
  <si>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</si>
  <si>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</si>
  <si>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</si>
  <si>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</si>
  <si>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</si>
  <si>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</si>
  <si>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</si>
  <si>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</si>
  <si>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</si>
  <si>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</si>
  <si>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</si>
  <si>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</si>
  <si>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</si>
  <si>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</si>
  <si>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</si>
  <si>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</si>
  <si>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</si>
  <si>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</si>
  <si>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</si>
  <si>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</si>
  <si>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</si>
  <si>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</si>
  <si>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</si>
  <si>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</si>
  <si>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</si>
  <si>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</si>
  <si>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</si>
  <si>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</si>
  <si>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</si>
  <si>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</si>
  <si>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</si>
  <si>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</si>
  <si>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</si>
  <si>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</si>
  <si>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</si>
  <si>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</si>
  <si>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</si>
  <si>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</si>
  <si>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</si>
  <si>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</si>
  <si>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</si>
  <si>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</si>
  <si>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</si>
  <si>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</si>
  <si>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</si>
  <si>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</si>
  <si>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</si>
  <si>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</si>
  <si>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</si>
  <si>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</si>
  <si>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</si>
  <si>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</si>
  <si>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</si>
  <si>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</si>
  <si>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</si>
  <si>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</si>
  <si>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</si>
  <si>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</si>
  <si>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</si>
  <si>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</si>
  <si>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</si>
  <si>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</si>
  <si>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</si>
  <si>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</si>
  <si>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</si>
  <si>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</si>
  <si>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</si>
  <si>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</si>
  <si>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</si>
  <si>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</si>
  <si>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</si>
  <si>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</si>
  <si>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</si>
  <si>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</si>
  <si>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</si>
  <si>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</si>
  <si>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</si>
  <si>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</si>
  <si>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</si>
  <si>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</si>
  <si>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</si>
  <si>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</si>
  <si>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</si>
  <si>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</si>
  <si>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</si>
  <si>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</si>
  <si>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</si>
  <si>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</si>
  <si>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</si>
  <si>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</si>
  <si>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</si>
  <si>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</si>
  <si>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</si>
  <si>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</si>
  <si>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</si>
  <si>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</si>
  <si>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</si>
  <si>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</si>
  <si>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</si>
  <si>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</si>
  <si>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</si>
  <si>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</si>
  <si>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</si>
  <si>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</si>
  <si>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</si>
  <si>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</si>
  <si>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</si>
  <si>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</si>
  <si>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</si>
  <si>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</si>
  <si>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</si>
  <si>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</si>
  <si>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</si>
  <si>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</si>
  <si>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</si>
  <si>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</si>
  <si>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</si>
  <si>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</si>
  <si>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</si>
  <si>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</si>
  <si>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</si>
  <si>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</si>
  <si>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</si>
  <si>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</si>
  <si>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</si>
  <si>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</si>
  <si>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</si>
  <si>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</si>
  <si>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</si>
  <si>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</si>
  <si>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</si>
  <si>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</si>
  <si>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</si>
  <si>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</si>
  <si>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</si>
  <si>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</si>
  <si>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</si>
  <si>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</si>
  <si>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</si>
  <si>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</si>
  <si>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</si>
  <si>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</si>
  <si>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</si>
  <si>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</si>
  <si>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</si>
  <si>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</si>
  <si>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</si>
  <si>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</si>
  <si>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</si>
  <si>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</si>
  <si>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</si>
  <si>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</si>
  <si>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</si>
  <si>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</si>
  <si>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</si>
  <si>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</si>
  <si>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</si>
  <si>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</si>
  <si>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</si>
  <si>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</si>
  <si>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</si>
  <si>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</si>
  <si>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</si>
  <si>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</si>
  <si>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</si>
  <si>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</si>
  <si>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</si>
  <si>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</si>
  <si>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</si>
  <si>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</si>
  <si>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</si>
  <si>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</si>
  <si>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</si>
  <si>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</si>
  <si>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</si>
  <si>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</si>
  <si>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</si>
  <si>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</si>
  <si>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</si>
  <si>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</si>
  <si>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</si>
  <si>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</si>
  <si>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</si>
  <si>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</si>
  <si>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</si>
  <si>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</si>
  <si>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</si>
  <si>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</si>
  <si>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</si>
  <si>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</si>
  <si>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</si>
  <si>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</si>
  <si>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</si>
  <si>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</si>
  <si>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</si>
  <si>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</si>
  <si>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</si>
  <si>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</si>
  <si>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</si>
  <si>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</si>
  <si>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</si>
  <si>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</si>
  <si>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</si>
  <si>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</si>
  <si>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</si>
  <si>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</si>
  <si>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</si>
  <si>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</si>
  <si>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</si>
  <si>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</si>
  <si>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</si>
  <si>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</si>
  <si>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</si>
  <si>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</si>
  <si>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</si>
  <si>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</si>
  <si>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</si>
  <si>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</si>
  <si>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</si>
  <si>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</si>
  <si>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</si>
  <si>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</si>
  <si>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</si>
  <si>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</si>
  <si>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</si>
  <si>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</si>
  <si>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</si>
  <si>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</si>
  <si>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</si>
  <si>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</si>
  <si>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</si>
  <si>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</si>
  <si>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</si>
  <si>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</si>
  <si>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</si>
  <si>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</si>
  <si>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</si>
  <si>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</si>
  <si>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</si>
  <si>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</si>
  <si>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</si>
  <si>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</si>
  <si>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</si>
  <si>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</si>
  <si>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</si>
  <si>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</si>
  <si>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</si>
  <si>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</si>
  <si>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</si>
  <si>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</si>
  <si>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</si>
  <si>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</si>
  <si>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</si>
  <si>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</si>
  <si>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</si>
  <si>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</si>
  <si>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</si>
  <si>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</si>
  <si>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</si>
  <si>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</si>
  <si>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</si>
  <si>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</si>
  <si>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</si>
  <si>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</si>
  <si>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</si>
  <si>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</si>
  <si>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</si>
  <si>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</si>
  <si>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</si>
  <si>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</si>
  <si>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</si>
  <si>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</si>
  <si>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</si>
  <si>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</si>
  <si>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</si>
  <si>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</si>
  <si>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</si>
  <si>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</si>
  <si>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</si>
  <si>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</si>
  <si>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</si>
  <si>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</si>
  <si>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</si>
  <si>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</si>
  <si>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</si>
  <si>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</si>
  <si>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</si>
  <si>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</si>
  <si>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</si>
  <si>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</si>
  <si>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</si>
  <si>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</si>
  <si>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</si>
  <si>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</si>
  <si>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</si>
  <si>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</si>
  <si>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</si>
  <si>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</si>
  <si>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</si>
  <si>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</si>
  <si>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</si>
  <si>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</si>
  <si>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</si>
  <si>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</si>
  <si>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</si>
  <si>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</si>
  <si>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</si>
  <si>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</si>
  <si>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</si>
  <si>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</si>
  <si>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</si>
  <si>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</si>
  <si>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</si>
  <si>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</si>
  <si>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</si>
  <si>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</si>
  <si>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</si>
  <si>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</si>
  <si>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</si>
  <si>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</si>
  <si>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</si>
  <si>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</si>
  <si>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</si>
  <si>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</si>
  <si>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</si>
  <si>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</si>
  <si>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</si>
  <si>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</si>
  <si>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</si>
  <si>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</si>
  <si>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</si>
  <si>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</si>
  <si>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</si>
  <si>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</si>
  <si>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</si>
  <si>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</si>
  <si>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</si>
  <si>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</si>
  <si>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</si>
  <si>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</si>
  <si>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</si>
  <si>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</si>
  <si>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</si>
  <si>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</si>
  <si>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</si>
  <si>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</si>
  <si>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</si>
  <si>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</si>
  <si>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</si>
  <si>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</si>
  <si>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</si>
  <si>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</si>
  <si>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</si>
  <si>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</si>
  <si>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</si>
  <si>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</si>
  <si>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</si>
  <si>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</si>
  <si>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</si>
  <si>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</si>
  <si>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</si>
  <si>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</si>
  <si>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</si>
  <si>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</si>
  <si>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</si>
  <si>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</si>
  <si>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</si>
  <si>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</si>
  <si>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</si>
  <si>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</si>
  <si>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</si>
  <si>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</si>
  <si>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</si>
  <si>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</si>
  <si>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</si>
  <si>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</si>
  <si>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</si>
  <si>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</si>
  <si>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</si>
  <si>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</si>
  <si>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</si>
  <si>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</si>
  <si>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</si>
  <si>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</si>
  <si>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</si>
  <si>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</si>
  <si>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</si>
  <si>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</si>
  <si>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</si>
  <si>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</si>
  <si>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</si>
  <si>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</si>
  <si>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</si>
  <si>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</si>
  <si>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</si>
  <si>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</si>
  <si>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</si>
  <si>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</si>
  <si>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</si>
  <si>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</si>
  <si>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</si>
  <si>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</si>
  <si>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</si>
  <si>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</si>
  <si>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</si>
  <si>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</si>
  <si>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</si>
  <si>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</si>
  <si>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</si>
  <si>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</si>
  <si>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</si>
  <si>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</si>
  <si>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</si>
  <si>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</si>
  <si>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</si>
  <si>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</si>
  <si>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</si>
  <si>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</si>
  <si>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</si>
  <si>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</si>
  <si>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</si>
  <si>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</si>
  <si>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</si>
  <si>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</si>
  <si>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</si>
  <si>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</si>
  <si>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</si>
  <si>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</si>
  <si>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</si>
  <si>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</si>
  <si>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</si>
  <si>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</si>
  <si>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</si>
  <si>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</si>
  <si>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</si>
  <si>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</si>
  <si>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</si>
  <si>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</si>
  <si>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</si>
  <si>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</si>
  <si>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</si>
  <si>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</si>
  <si>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</si>
  <si>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</si>
  <si>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</si>
  <si>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</si>
  <si>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</si>
  <si>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</si>
  <si>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</si>
  <si>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</si>
  <si>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</si>
  <si>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</si>
  <si>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</si>
  <si>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</si>
  <si>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</si>
  <si>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</si>
  <si>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</si>
  <si>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</si>
  <si>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</si>
  <si>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</si>
  <si>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</si>
  <si>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</si>
  <si>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</si>
  <si>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</si>
  <si>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</si>
  <si>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</si>
  <si>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</si>
  <si>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</si>
  <si>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</si>
  <si>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</si>
  <si>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</si>
  <si>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</si>
  <si>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</si>
  <si>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</si>
  <si>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</si>
  <si>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</si>
  <si>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</si>
  <si>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</si>
  <si>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</si>
  <si>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</si>
  <si>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</si>
  <si>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</si>
  <si>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</si>
  <si>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</si>
  <si>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</si>
  <si>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</si>
  <si>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</si>
  <si>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</si>
  <si>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</si>
  <si>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</si>
  <si>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</si>
  <si>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</si>
  <si>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</si>
  <si>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</si>
  <si>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</si>
  <si>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</si>
  <si>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</si>
  <si>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</si>
  <si>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</si>
  <si>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</si>
  <si>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</si>
  <si>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</si>
  <si>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</si>
  <si>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</si>
  <si>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</si>
  <si>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</si>
  <si>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</si>
  <si>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</si>
  <si>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</si>
  <si>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</si>
  <si>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</si>
  <si>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</si>
  <si>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</si>
  <si>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</si>
  <si>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</si>
  <si>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</si>
  <si>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</si>
  <si>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</si>
  <si>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</si>
  <si>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</si>
  <si>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</si>
  <si>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</si>
  <si>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</si>
  <si>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</si>
  <si>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</si>
  <si>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</si>
  <si>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</si>
  <si>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</si>
  <si>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</si>
  <si>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</si>
  <si>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</si>
  <si>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</si>
  <si>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</si>
  <si>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</si>
  <si>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</si>
  <si>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</si>
  <si>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</si>
  <si>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</si>
  <si>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</si>
  <si>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</si>
  <si>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</si>
  <si>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</si>
  <si>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</si>
  <si>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</si>
  <si>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</si>
  <si>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</si>
  <si>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</si>
  <si>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</si>
  <si>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</si>
  <si>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</si>
  <si>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</si>
  <si>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</si>
  <si>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</si>
  <si>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</si>
  <si>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</si>
  <si>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</si>
  <si>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</si>
  <si>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</si>
  <si>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</si>
  <si>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</si>
  <si>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</si>
  <si>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</si>
  <si>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</si>
  <si>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</si>
  <si>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</si>
  <si>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</si>
  <si>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</si>
  <si>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</si>
  <si>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</si>
  <si>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</si>
  <si>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</si>
  <si>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</si>
  <si>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</si>
  <si>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</si>
  <si>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</si>
  <si>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</si>
  <si>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</si>
  <si>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</si>
  <si>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</si>
  <si>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</si>
  <si>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</si>
  <si>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</si>
  <si>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</si>
  <si>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</si>
  <si>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</si>
  <si>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</si>
  <si>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</si>
  <si>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</si>
  <si>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</si>
  <si>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</si>
  <si>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</si>
  <si>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</si>
  <si>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</si>
  <si>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</si>
  <si>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</si>
  <si>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</si>
  <si>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</si>
  <si>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</si>
  <si>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</si>
  <si>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</si>
  <si>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</si>
  <si>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</si>
  <si>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</si>
  <si>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</si>
  <si>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</si>
  <si>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</si>
  <si>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</si>
  <si>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</si>
  <si>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</si>
  <si>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</si>
  <si>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</si>
  <si>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</si>
  <si>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</si>
  <si>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</si>
  <si>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</si>
  <si>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</si>
  <si>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</si>
  <si>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</si>
  <si>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</si>
  <si>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</si>
  <si>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</si>
  <si>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</si>
  <si>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</si>
  <si>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</si>
  <si>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</si>
  <si>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</si>
  <si>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</si>
  <si>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</si>
  <si>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</si>
  <si>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</si>
  <si>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</si>
  <si>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</si>
  <si>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</si>
  <si>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</si>
  <si>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</si>
  <si>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</si>
  <si>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</si>
  <si>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</si>
  <si>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</si>
  <si>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</si>
  <si>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</si>
  <si>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</si>
  <si>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</si>
  <si>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</si>
  <si>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</si>
  <si>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</si>
  <si>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</si>
  <si>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</si>
  <si>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</si>
  <si>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</si>
  <si>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</si>
  <si>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</si>
  <si>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</si>
  <si>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</si>
  <si>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</si>
  <si>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</si>
  <si>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</si>
  <si>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</si>
  <si>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</si>
  <si>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</si>
  <si>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</si>
  <si>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</si>
  <si>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</si>
  <si>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</si>
  <si>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</si>
  <si>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</si>
  <si>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</si>
  <si>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</si>
  <si>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</si>
  <si>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</si>
  <si>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</si>
  <si>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</si>
  <si>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</si>
  <si>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</si>
  <si>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</si>
  <si>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</si>
  <si>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</si>
  <si>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</si>
  <si>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</si>
  <si>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</si>
  <si>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</si>
  <si>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</si>
  <si>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</si>
  <si>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</si>
  <si>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</si>
  <si>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</si>
  <si>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</si>
  <si>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</si>
  <si>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</si>
  <si>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</si>
  <si>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</si>
  <si>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</si>
  <si>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</si>
  <si>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</si>
  <si>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</si>
  <si>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</si>
  <si>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</si>
  <si>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</si>
  <si>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</si>
  <si>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</si>
  <si>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</si>
  <si>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</si>
  <si>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</si>
  <si>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</si>
  <si>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</si>
  <si>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</si>
  <si>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</si>
  <si>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</si>
  <si>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</si>
  <si>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</si>
  <si>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</si>
  <si>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</si>
  <si>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</si>
  <si>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</si>
  <si>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</si>
  <si>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</si>
  <si>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</si>
  <si>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</si>
  <si>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</si>
  <si>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</si>
  <si>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</si>
  <si>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</si>
  <si>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</si>
  <si>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</si>
  <si>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</si>
  <si>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</si>
  <si>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</si>
  <si>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</si>
  <si>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</si>
  <si>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</si>
  <si>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</si>
  <si>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</si>
  <si>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</si>
  <si>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</si>
  <si>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</si>
  <si>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</si>
  <si>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</si>
  <si>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</si>
  <si>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</si>
  <si>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</si>
  <si>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</si>
  <si>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</si>
  <si>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</si>
  <si>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</si>
  <si>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</si>
  <si>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</si>
  <si>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</si>
  <si>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</si>
  <si>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</si>
  <si>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</si>
  <si>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</si>
  <si>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</si>
  <si>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</si>
  <si>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</si>
  <si>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</si>
  <si>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</si>
  <si>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</si>
  <si>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</si>
  <si>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</si>
  <si>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</si>
  <si>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</si>
  <si>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</si>
  <si>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</si>
  <si>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</si>
  <si>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</si>
  <si>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</si>
  <si>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</si>
  <si>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</si>
  <si>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</si>
  <si>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</si>
  <si>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</si>
  <si>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</si>
  <si>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</si>
  <si>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</si>
  <si>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</si>
  <si>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</si>
  <si>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</si>
  <si>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</si>
  <si>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</si>
  <si>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</si>
  <si>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</si>
  <si>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</si>
  <si>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</si>
  <si>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</si>
  <si>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</si>
  <si>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</si>
  <si>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</si>
  <si>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</si>
  <si>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</si>
  <si>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</si>
  <si>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</si>
  <si>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</si>
  <si>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</si>
  <si>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</si>
  <si>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</si>
  <si>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</si>
  <si>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</si>
  <si>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</si>
  <si>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</si>
  <si>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</si>
  <si>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</si>
  <si>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</si>
  <si>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</si>
  <si>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</si>
  <si>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</si>
  <si>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</si>
  <si>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</si>
  <si>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</si>
  <si>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</si>
  <si>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</si>
  <si>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</si>
  <si>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</si>
  <si>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</si>
  <si>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</si>
  <si>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</si>
  <si>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</si>
  <si>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</si>
  <si>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</si>
  <si>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</si>
  <si>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</si>
  <si>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</si>
  <si>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</si>
  <si>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</si>
  <si>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</si>
  <si>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</si>
  <si>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</si>
  <si>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</si>
  <si>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</si>
  <si>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</si>
  <si>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</si>
  <si>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</si>
  <si>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</si>
  <si>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</si>
  <si>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</si>
  <si>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</si>
  <si>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</si>
  <si>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</si>
  <si>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</si>
  <si>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</si>
  <si>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</si>
  <si>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</si>
  <si>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</si>
  <si>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</si>
  <si>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</si>
  <si>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</si>
  <si>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</si>
  <si>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</si>
  <si>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</si>
  <si>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</si>
  <si>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</si>
  <si>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</si>
  <si>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</si>
  <si>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</si>
  <si>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</si>
  <si>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</si>
  <si>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</si>
  <si>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</si>
  <si>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</si>
  <si>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</si>
  <si>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</si>
  <si>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</si>
  <si>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</si>
  <si>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</si>
  <si>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</si>
  <si>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</si>
  <si>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</si>
  <si>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</si>
  <si>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</si>
  <si>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</si>
  <si>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</si>
  <si>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</si>
  <si>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</si>
  <si>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</si>
  <si>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</si>
  <si>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</si>
  <si>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</si>
  <si>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</si>
  <si>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</si>
  <si>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</si>
  <si>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</si>
  <si>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</si>
  <si>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</si>
  <si>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</si>
  <si>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</si>
  <si>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</si>
  <si>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</si>
  <si>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</si>
  <si>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</si>
  <si>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</si>
  <si>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</si>
  <si>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</si>
  <si>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</si>
  <si>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</si>
  <si>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</si>
  <si>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</si>
  <si>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</si>
  <si>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</si>
  <si>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</si>
  <si>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</si>
  <si>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</si>
  <si>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</si>
  <si>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</si>
  <si>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</si>
  <si>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</si>
  <si>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</si>
  <si>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</si>
  <si>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</si>
  <si>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</si>
  <si>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</si>
  <si>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</si>
  <si>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</si>
  <si>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</si>
  <si>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</si>
  <si>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</si>
  <si>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</si>
  <si>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</si>
  <si>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</si>
  <si>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</si>
  <si>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</si>
  <si>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</si>
  <si>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</si>
  <si>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</si>
  <si>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</si>
  <si>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</si>
  <si>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</si>
  <si>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</si>
  <si>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</si>
  <si>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</si>
  <si>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</si>
  <si>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</si>
  <si>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</si>
  <si>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</si>
  <si>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</si>
  <si>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</si>
  <si>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</si>
  <si>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</si>
  <si>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</si>
  <si>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</si>
  <si>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</si>
  <si>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</si>
  <si>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</si>
  <si>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</si>
  <si>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</si>
  <si>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</si>
  <si>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</si>
  <si>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</si>
  <si>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</si>
  <si>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</si>
  <si>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</si>
  <si>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</si>
  <si>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</si>
  <si>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</si>
  <si>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</si>
  <si>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</si>
  <si>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</si>
  <si>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</si>
  <si>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</si>
  <si>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</si>
  <si>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</si>
  <si>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</si>
  <si>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</si>
  <si>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</si>
  <si>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</si>
  <si>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</si>
  <si>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</si>
  <si>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</si>
  <si>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</si>
  <si>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</si>
  <si>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</si>
  <si>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</si>
  <si>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</si>
  <si>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</si>
  <si>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</si>
  <si>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</si>
  <si>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</si>
  <si>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</si>
  <si>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</si>
  <si>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</si>
  <si>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</si>
  <si>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</si>
  <si>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</si>
  <si>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</si>
  <si>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</si>
  <si>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</si>
  <si>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</si>
  <si>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</si>
  <si>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</si>
  <si>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</si>
  <si>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</si>
  <si>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</si>
  <si>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</si>
  <si>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</si>
  <si>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</si>
  <si>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</si>
  <si>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</si>
  <si>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</si>
  <si>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</si>
  <si>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</si>
  <si>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</si>
  <si>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</si>
  <si>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</si>
  <si>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</si>
  <si>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</si>
  <si>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</si>
  <si>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</si>
  <si>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</si>
  <si>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</si>
  <si>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</si>
  <si>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</si>
  <si>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</si>
  <si>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</si>
  <si>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</si>
  <si>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</si>
  <si>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</si>
  <si>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</si>
  <si>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</si>
  <si>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</si>
  <si>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</si>
  <si>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</si>
  <si>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</si>
  <si>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</si>
  <si>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</si>
  <si>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</si>
  <si>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</si>
  <si>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</si>
  <si>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</si>
  <si>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</si>
  <si>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</si>
  <si>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</si>
  <si>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</si>
  <si>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</si>
  <si>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</si>
  <si>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</si>
  <si>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</si>
  <si>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</si>
  <si>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</si>
  <si>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</si>
  <si>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</si>
  <si>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</si>
  <si>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</si>
  <si>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</si>
  <si>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</si>
  <si>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</si>
  <si>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</si>
  <si>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</si>
  <si>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</si>
  <si>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</si>
  <si>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</si>
  <si>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</si>
  <si>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</si>
  <si>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</si>
  <si>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</si>
  <si>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</si>
  <si>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</si>
  <si>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</si>
  <si>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</si>
  <si>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</si>
  <si>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</si>
  <si>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</si>
  <si>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</si>
  <si>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</si>
  <si>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</si>
  <si>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</si>
  <si>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</si>
  <si>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</si>
  <si>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</si>
  <si>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</si>
  <si>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</si>
  <si>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</si>
  <si>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</si>
  <si>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</si>
  <si>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</si>
  <si>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</si>
  <si>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</si>
  <si>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</si>
  <si>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</si>
  <si>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</si>
  <si>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</si>
  <si>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</si>
  <si>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</si>
  <si>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</si>
  <si>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</si>
  <si>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</si>
  <si>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</si>
  <si>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</si>
  <si>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</si>
  <si>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</si>
  <si>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</si>
  <si>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</si>
  <si>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</si>
  <si>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</si>
  <si>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</si>
  <si>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</si>
  <si>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</si>
  <si>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</si>
  <si>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</si>
  <si>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</si>
  <si>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</si>
  <si>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</si>
  <si>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</si>
  <si>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</si>
  <si>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</si>
  <si>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</si>
  <si>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</si>
  <si>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</si>
  <si>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</si>
  <si>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</si>
  <si>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</si>
  <si>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</si>
  <si>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</si>
  <si>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</si>
  <si>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</si>
  <si>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</si>
  <si>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</si>
  <si>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</si>
  <si>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</si>
  <si>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</si>
  <si>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</si>
  <si>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</si>
  <si>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</si>
  <si>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</si>
  <si>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</si>
  <si>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</si>
  <si>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</si>
  <si>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</si>
  <si>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</si>
  <si>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</si>
  <si>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</si>
  <si>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</si>
  <si>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</si>
  <si>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</si>
  <si>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</si>
  <si>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</si>
  <si>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</si>
  <si>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</si>
  <si>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</si>
  <si>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</si>
  <si>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</si>
  <si>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</si>
  <si>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</si>
  <si>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</si>
  <si>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</si>
  <si>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</si>
  <si>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</si>
  <si>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</si>
  <si>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</si>
  <si>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</si>
  <si>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</si>
  <si>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</si>
  <si>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</si>
  <si>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</si>
  <si>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</si>
  <si>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</si>
  <si>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</si>
  <si>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</si>
  <si>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</si>
  <si>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</si>
  <si>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</si>
  <si>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</si>
  <si>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</si>
  <si>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</si>
  <si>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</si>
  <si>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</si>
  <si>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</si>
  <si>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</si>
  <si>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</si>
  <si>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</si>
  <si>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</si>
  <si>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</si>
  <si>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</si>
  <si>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</si>
  <si>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</si>
  <si>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</si>
  <si>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</si>
  <si>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</si>
  <si>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</si>
  <si>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</si>
  <si>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</si>
  <si>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</si>
  <si>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</si>
  <si>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</si>
  <si>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</si>
  <si>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</si>
  <si>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</si>
  <si>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</si>
  <si>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</si>
  <si>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</si>
  <si>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</si>
  <si>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</si>
  <si>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</si>
  <si>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</si>
  <si>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</si>
  <si>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</si>
  <si>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</si>
  <si>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</si>
  <si>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</si>
  <si>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</si>
  <si>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</si>
  <si>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</si>
  <si>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</si>
  <si>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</si>
  <si>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</si>
  <si>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</si>
  <si>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</si>
  <si>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</si>
  <si>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</si>
  <si>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</si>
  <si>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</si>
  <si>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</si>
  <si>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</si>
  <si>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</si>
  <si>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</si>
  <si>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</si>
  <si>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</si>
  <si>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</si>
  <si>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</si>
  <si>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</si>
  <si>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</si>
  <si>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</si>
  <si>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</si>
  <si>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</si>
  <si>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</si>
  <si>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</si>
  <si>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</si>
  <si>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</si>
  <si>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</si>
  <si>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</si>
  <si>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</si>
  <si>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</si>
  <si>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</si>
  <si>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</si>
  <si>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</si>
  <si>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</si>
  <si>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</si>
  <si>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</si>
  <si>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</si>
  <si>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</si>
  <si>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</si>
  <si>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</si>
  <si>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</si>
  <si>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</si>
  <si>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</si>
  <si>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</si>
  <si>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</si>
  <si>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</si>
  <si>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</si>
  <si>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</si>
  <si>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</si>
  <si>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</si>
  <si>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</si>
  <si>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</si>
  <si>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</si>
  <si>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</si>
  <si>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</si>
  <si>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</si>
  <si>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</si>
  <si>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</si>
  <si>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</si>
  <si>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</si>
  <si>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</si>
  <si>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</si>
  <si>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</si>
  <si>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</si>
  <si>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</si>
  <si>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</si>
  <si>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</si>
  <si>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</si>
  <si>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</si>
  <si>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</si>
  <si>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</si>
  <si>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</si>
  <si>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</si>
  <si>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</si>
  <si>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</si>
  <si>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</si>
  <si>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</si>
  <si>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</si>
  <si>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</si>
  <si>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</si>
  <si>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</si>
  <si>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</si>
  <si>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</si>
  <si>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</si>
  <si>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</si>
  <si>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</si>
  <si>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</si>
  <si>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</si>
  <si>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</si>
  <si>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</si>
  <si>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</si>
  <si>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</si>
  <si>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</si>
  <si>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</si>
  <si>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</si>
  <si>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</si>
  <si>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</si>
  <si>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</si>
  <si>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</si>
  <si>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</si>
  <si>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</si>
  <si>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</si>
  <si>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</si>
  <si>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</si>
  <si>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</si>
  <si>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</si>
  <si>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</si>
  <si>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</si>
  <si>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</si>
  <si>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</si>
  <si>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</si>
  <si>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</si>
  <si>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</si>
  <si>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</si>
  <si>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</si>
  <si>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</si>
  <si>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</si>
  <si>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</si>
  <si>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</si>
  <si>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</si>
  <si>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</si>
  <si>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</si>
  <si>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</si>
  <si>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</si>
  <si>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</si>
  <si>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</si>
  <si>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</si>
  <si>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</si>
  <si>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</si>
  <si>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</si>
  <si>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</si>
  <si>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</si>
  <si>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</si>
  <si>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</si>
  <si>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</si>
  <si>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</si>
  <si>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</si>
  <si>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</si>
  <si>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</si>
  <si>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</si>
  <si>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</si>
  <si>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</si>
  <si>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</si>
  <si>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</si>
  <si>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</si>
  <si>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</si>
  <si>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</si>
  <si>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</si>
  <si>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</si>
  <si>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</si>
  <si>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</si>
  <si>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</si>
  <si>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</si>
  <si>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</si>
  <si>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</si>
  <si>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</si>
  <si>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</si>
  <si>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</si>
  <si>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</si>
  <si>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</si>
  <si>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</si>
  <si>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</si>
  <si>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</si>
  <si>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</si>
  <si>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</si>
  <si>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</si>
  <si>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</si>
  <si>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</si>
  <si>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</si>
  <si>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</si>
  <si>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</si>
  <si>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</si>
  <si>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</si>
  <si>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</si>
  <si>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</si>
  <si>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</si>
  <si>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</si>
  <si>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</si>
  <si>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</si>
  <si>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</si>
  <si>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</si>
  <si>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</si>
  <si>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</si>
  <si>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</si>
  <si>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</si>
  <si>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</si>
  <si>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</si>
  <si>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</si>
  <si>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</si>
  <si>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</si>
  <si>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</si>
  <si>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</si>
  <si>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</si>
  <si>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</si>
  <si>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</si>
  <si>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</si>
  <si>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</si>
  <si>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</si>
  <si>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</si>
  <si>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</si>
  <si>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</si>
  <si>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</si>
  <si>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</si>
  <si>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</si>
  <si>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</si>
  <si>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</si>
  <si>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</si>
  <si>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</si>
  <si>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</si>
  <si>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</si>
  <si>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</si>
  <si>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</si>
  <si>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</si>
  <si>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</si>
  <si>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</si>
  <si>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</si>
  <si>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</si>
  <si>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</si>
  <si>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</si>
  <si>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</si>
  <si>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</si>
  <si>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</si>
  <si>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</si>
  <si>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</si>
  <si>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</si>
  <si>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</si>
  <si>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</si>
  <si>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</si>
  <si>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</si>
  <si>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</si>
  <si>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</si>
  <si>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</si>
  <si>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</si>
  <si>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</si>
  <si>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</si>
  <si>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</si>
  <si>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</si>
  <si>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</si>
  <si>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</si>
  <si>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</si>
  <si>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</si>
  <si>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</si>
  <si>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</si>
  <si>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</si>
  <si>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</si>
  <si>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</si>
  <si>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</si>
  <si>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</si>
  <si>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</si>
  <si>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</si>
  <si>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</si>
  <si>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</si>
  <si>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</si>
  <si>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</si>
  <si>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</si>
  <si>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</si>
  <si>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</si>
  <si>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</si>
  <si>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</si>
  <si>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</si>
  <si>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</si>
  <si>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</si>
  <si>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</si>
  <si>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</si>
  <si>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</si>
  <si>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</si>
  <si>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</si>
  <si>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</si>
  <si>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</si>
  <si>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</si>
  <si>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</si>
  <si>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</si>
  <si>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</si>
  <si>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</si>
  <si>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</si>
  <si>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</si>
  <si>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</si>
  <si>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</si>
  <si>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</si>
  <si>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</si>
  <si>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</si>
  <si>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</si>
  <si>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</si>
  <si>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</si>
  <si>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</si>
  <si>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</si>
  <si>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</si>
  <si>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</si>
  <si>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</si>
  <si>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</si>
  <si>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</si>
  <si>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</si>
  <si>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</si>
  <si>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</si>
  <si>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</si>
  <si>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</si>
  <si>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</si>
  <si>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</si>
  <si>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</si>
  <si>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</si>
  <si>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</si>
  <si>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</si>
  <si>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</si>
  <si>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</si>
  <si>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</si>
  <si>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</si>
  <si>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</si>
  <si>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</si>
  <si>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</si>
  <si>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</si>
  <si>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</si>
  <si>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</si>
  <si>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</si>
  <si>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</si>
  <si>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</si>
  <si>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</si>
  <si>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</si>
  <si>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</si>
  <si>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</si>
  <si>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</si>
  <si>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</si>
  <si>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</si>
  <si>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</si>
  <si>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</si>
  <si>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</si>
  <si>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</si>
  <si>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</si>
  <si>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</si>
  <si>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</si>
  <si>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</si>
  <si>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</si>
  <si>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</si>
  <si>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</si>
  <si>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</si>
  <si>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</si>
  <si>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</si>
  <si>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</si>
  <si>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</si>
  <si>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</si>
  <si>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</si>
  <si>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</si>
  <si>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</si>
  <si>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</si>
  <si>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</si>
  <si>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</si>
  <si>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</si>
  <si>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</si>
  <si>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</si>
  <si>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</si>
  <si>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</si>
  <si>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</si>
  <si>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</si>
  <si>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</si>
  <si>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</si>
  <si>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</si>
  <si>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</si>
  <si>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</si>
  <si>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</si>
  <si>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</si>
  <si>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</si>
  <si>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</si>
  <si>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</si>
  <si>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</si>
  <si>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</si>
  <si>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</si>
  <si>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</si>
  <si>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</si>
  <si>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</si>
  <si>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</si>
  <si>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</si>
  <si>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</si>
  <si>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</si>
  <si>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</si>
  <si>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</si>
  <si>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</si>
  <si>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</si>
  <si>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</si>
  <si>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</si>
  <si>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</si>
  <si>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</si>
  <si>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</si>
  <si>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</si>
  <si>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</si>
  <si>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</si>
  <si>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</si>
  <si>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</si>
  <si>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</si>
  <si>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</si>
  <si>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</si>
  <si>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</si>
  <si>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</si>
  <si>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</si>
  <si>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</si>
  <si>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</si>
  <si>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</si>
  <si>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</si>
  <si>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</si>
  <si>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</si>
  <si>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</si>
  <si>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</si>
  <si>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</si>
  <si>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</si>
  <si>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</si>
  <si>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</si>
  <si>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</si>
  <si>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</si>
  <si>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</si>
  <si>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</si>
  <si>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</si>
  <si>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</si>
  <si>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</si>
  <si>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</si>
  <si>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</si>
  <si>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</si>
  <si>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</si>
  <si>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</si>
  <si>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</si>
  <si>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</si>
  <si>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</si>
  <si>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</si>
  <si>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</si>
  <si>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</si>
  <si>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</si>
  <si>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</si>
  <si>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</si>
  <si>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</si>
  <si>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</si>
  <si>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</si>
  <si>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</si>
  <si>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</si>
  <si>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</si>
  <si>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</si>
  <si>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</si>
  <si>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</si>
  <si>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</si>
  <si>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</si>
  <si>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</si>
  <si>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</si>
  <si>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</si>
  <si>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</si>
  <si>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</si>
  <si>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</si>
  <si>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</si>
  <si>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</si>
  <si>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</si>
  <si>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</si>
  <si>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</si>
  <si>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</si>
  <si>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</si>
  <si>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</si>
  <si>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</si>
  <si>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</si>
  <si>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</si>
  <si>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</si>
  <si>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</si>
  <si>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</si>
  <si>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</si>
  <si>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</si>
  <si>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</si>
  <si>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</si>
  <si>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</si>
  <si>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</si>
  <si>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</si>
  <si>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</si>
  <si>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</si>
  <si>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</si>
  <si>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</si>
  <si>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</si>
  <si>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</si>
  <si>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</si>
  <si>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</si>
  <si>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</si>
  <si>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</si>
  <si>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</si>
  <si>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</si>
  <si>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</si>
  <si>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</si>
  <si>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</si>
  <si>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</si>
  <si>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</si>
  <si>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</si>
  <si>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</si>
  <si>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</si>
  <si>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</si>
  <si>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</si>
  <si>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</si>
  <si>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</si>
  <si>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</si>
  <si>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</si>
  <si>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</si>
  <si>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</si>
  <si>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</si>
  <si>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</si>
  <si>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</si>
  <si>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</si>
  <si>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</si>
  <si>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</si>
  <si>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</si>
  <si>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</si>
  <si>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</si>
  <si>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</si>
  <si>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</si>
  <si>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</si>
  <si>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</si>
  <si>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</si>
  <si>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</si>
  <si>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</si>
  <si>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</si>
  <si>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</si>
  <si>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</si>
  <si>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</si>
  <si>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</si>
  <si>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</si>
  <si>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</si>
  <si>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</si>
  <si>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</si>
  <si>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</si>
  <si>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</si>
  <si>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</si>
  <si>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</si>
  <si>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</si>
  <si>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</si>
  <si>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</si>
  <si>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</si>
  <si>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</si>
  <si>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</si>
  <si>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</si>
  <si>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</si>
  <si>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</si>
  <si>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</si>
  <si>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</si>
  <si>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</si>
  <si>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</si>
  <si>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</si>
  <si>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</si>
  <si>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</si>
  <si>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</si>
  <si>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</si>
  <si>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</si>
  <si>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</si>
  <si>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</si>
  <si>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</si>
  <si>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</si>
  <si>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</si>
  <si>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</si>
  <si>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</si>
  <si>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</si>
  <si>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</si>
  <si>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</si>
  <si>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</si>
  <si>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</si>
  <si>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</si>
  <si>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</si>
  <si>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</si>
  <si>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</si>
  <si>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</si>
  <si>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</si>
  <si>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</si>
  <si>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</si>
  <si>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</si>
  <si>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</si>
  <si>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</si>
  <si>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</si>
  <si>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</si>
  <si>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</si>
  <si>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</si>
  <si>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</si>
  <si>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</si>
  <si>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</si>
  <si>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</si>
  <si>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</si>
  <si>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</si>
  <si>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</si>
  <si>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</si>
  <si>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</si>
  <si>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</si>
  <si>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</si>
  <si>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</si>
  <si>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</si>
  <si>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</si>
  <si>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</si>
  <si>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</si>
  <si>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</si>
  <si>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</si>
  <si>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</si>
  <si>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</si>
  <si>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</si>
  <si>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</si>
  <si>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</si>
  <si>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</si>
  <si>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</si>
  <si>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</si>
  <si>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</si>
  <si>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</si>
  <si>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</si>
  <si>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</si>
  <si>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</si>
  <si>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</si>
  <si>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</si>
  <si>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</si>
  <si>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</si>
  <si>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</si>
  <si>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</si>
  <si>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</si>
  <si>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</si>
  <si>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</si>
  <si>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</si>
  <si>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</si>
  <si>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</si>
  <si>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</si>
  <si>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</si>
  <si>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</si>
  <si>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</si>
  <si>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</si>
  <si>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</si>
  <si>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</si>
  <si>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</si>
  <si>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</si>
  <si>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</si>
  <si>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</si>
  <si>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</si>
  <si>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</si>
  <si>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</si>
  <si>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</si>
  <si>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</si>
  <si>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</si>
  <si>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</si>
  <si>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</si>
  <si>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</si>
  <si>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</si>
  <si>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</si>
  <si>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</si>
  <si>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</si>
  <si>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</si>
  <si>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</si>
  <si>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</si>
  <si>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</si>
  <si>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</si>
  <si>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</si>
  <si>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</si>
  <si>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</si>
  <si>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</si>
  <si>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</si>
  <si>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</si>
  <si>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</si>
  <si>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</si>
  <si>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</si>
  <si>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</si>
  <si>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</si>
  <si>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</si>
  <si>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</si>
  <si>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</si>
  <si>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</si>
  <si>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</si>
  <si>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</si>
  <si>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</si>
  <si>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</si>
  <si>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</si>
  <si>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</si>
  <si>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</si>
  <si>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</si>
  <si>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</si>
  <si>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</si>
  <si>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</si>
  <si>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</si>
  <si>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</si>
  <si>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</si>
  <si>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</si>
  <si>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</si>
  <si>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</si>
  <si>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</si>
  <si>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</si>
  <si>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</si>
  <si>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</si>
  <si>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</si>
  <si>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</si>
  <si>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</si>
  <si>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</si>
  <si>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</si>
  <si>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</si>
  <si>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</si>
  <si>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</si>
  <si>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</si>
  <si>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</si>
  <si>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</si>
  <si>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</si>
  <si>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</si>
  <si>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</si>
  <si>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</si>
  <si>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</si>
  <si>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</si>
  <si>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</si>
  <si>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</si>
  <si>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</si>
  <si>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</si>
  <si>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</si>
  <si>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</si>
  <si>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</si>
  <si>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</si>
  <si>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</si>
  <si>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</si>
  <si>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</si>
  <si>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</si>
  <si>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</si>
  <si>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</si>
  <si>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</si>
  <si>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</si>
  <si>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</si>
  <si>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</si>
  <si>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</si>
  <si>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</si>
  <si>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</si>
  <si>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</si>
  <si>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</si>
  <si>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</si>
  <si>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</si>
  <si>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</si>
  <si>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</si>
  <si>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</si>
  <si>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</si>
  <si>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</si>
  <si>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</si>
  <si>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</si>
  <si>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</si>
  <si>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</si>
  <si>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</si>
  <si>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</si>
  <si>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</si>
  <si>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</si>
  <si>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</si>
  <si>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</si>
  <si>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</si>
  <si>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</si>
  <si>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</si>
  <si>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</si>
  <si>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</si>
  <si>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</si>
  <si>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</si>
  <si>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</si>
  <si>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</si>
  <si>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</si>
  <si>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</si>
  <si>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</si>
  <si>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</si>
  <si>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</si>
  <si>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</si>
  <si>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</si>
  <si>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</si>
  <si>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</si>
  <si>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</si>
  <si>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</si>
  <si>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</si>
  <si>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</si>
  <si>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</si>
  <si>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</si>
  <si>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</si>
  <si>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</si>
  <si>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</si>
  <si>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</si>
  <si>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</si>
  <si>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</si>
  <si>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</si>
  <si>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</si>
  <si>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</si>
  <si>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</si>
  <si>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</si>
  <si>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</si>
  <si>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</si>
  <si>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</si>
  <si>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</si>
  <si>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</si>
  <si>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</si>
  <si>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</si>
  <si>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</si>
  <si>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</si>
  <si>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</si>
  <si>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</si>
  <si>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</si>
  <si>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</si>
  <si>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</si>
  <si>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</si>
  <si>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</si>
  <si>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</si>
  <si>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</si>
  <si>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</si>
  <si>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</si>
  <si>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</si>
  <si>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</si>
  <si>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</si>
  <si>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</si>
  <si>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</si>
  <si>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</si>
  <si>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</si>
  <si>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</si>
  <si>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</si>
  <si>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</si>
  <si>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</si>
  <si>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</si>
  <si>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</si>
  <si>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</si>
  <si>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</si>
  <si>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</si>
  <si>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</si>
  <si>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</si>
  <si>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</si>
  <si>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</si>
  <si>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</si>
  <si>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</si>
  <si>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</si>
  <si>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</si>
  <si>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</si>
  <si>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</si>
  <si>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</si>
  <si>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</si>
  <si>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</si>
  <si>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</si>
  <si>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</si>
  <si>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</si>
  <si>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</si>
  <si>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</si>
  <si>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</si>
  <si>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</si>
  <si>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</si>
  <si>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</si>
  <si>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</si>
  <si>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</si>
  <si>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</si>
  <si>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</si>
  <si>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</si>
  <si>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</si>
  <si>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</si>
  <si>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</si>
  <si>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</si>
  <si>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</si>
  <si>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</si>
  <si>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</si>
  <si>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</si>
  <si>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</si>
  <si>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</si>
  <si>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</si>
  <si>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</si>
  <si>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</si>
  <si>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</si>
  <si>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</si>
  <si>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</si>
  <si>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</si>
  <si>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</si>
  <si>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</si>
  <si>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</si>
  <si>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</si>
  <si>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</si>
  <si>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</si>
  <si>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</si>
  <si>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</si>
  <si>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</si>
  <si>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</si>
  <si>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</si>
  <si>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</si>
  <si>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</si>
  <si>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</si>
  <si>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</si>
  <si>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</si>
  <si>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</si>
  <si>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</si>
  <si>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</si>
  <si>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</si>
  <si>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</si>
  <si>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</si>
  <si>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</si>
  <si>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</si>
  <si>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</si>
  <si>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</si>
  <si>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</si>
  <si>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</si>
  <si>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</si>
  <si>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</si>
  <si>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</si>
  <si>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</si>
  <si>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</si>
  <si>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</si>
  <si>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</si>
  <si>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</si>
  <si>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</si>
  <si>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</si>
  <si>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</si>
  <si>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</si>
  <si>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</si>
  <si>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</si>
  <si>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</si>
  <si>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</si>
  <si>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</si>
  <si>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</si>
  <si>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</si>
  <si>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</si>
  <si>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</si>
  <si>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</si>
  <si>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</si>
  <si>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</si>
  <si>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</si>
  <si>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</si>
  <si>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</si>
  <si>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</si>
  <si>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</si>
  <si>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</si>
  <si>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</si>
  <si>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</si>
  <si>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</si>
  <si>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</si>
  <si>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</si>
  <si>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</si>
  <si>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</si>
  <si>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</si>
  <si>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</si>
  <si>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</si>
  <si>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</si>
  <si>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</si>
  <si>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</si>
  <si>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</si>
  <si>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</si>
  <si>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</si>
  <si>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</si>
  <si>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</si>
  <si>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</si>
  <si>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</si>
  <si>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</si>
  <si>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</si>
  <si>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</si>
  <si>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</si>
  <si>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</si>
  <si>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</si>
  <si>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</si>
  <si>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</si>
  <si>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</si>
  <si>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</si>
  <si>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</si>
  <si>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</si>
  <si>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</si>
  <si>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</si>
  <si>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</si>
  <si>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</si>
  <si>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</si>
  <si>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</si>
  <si>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</si>
  <si>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</si>
  <si>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</si>
  <si>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</si>
  <si>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</si>
  <si>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</si>
  <si>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</si>
  <si>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</si>
  <si>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</si>
  <si>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</si>
  <si>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</si>
  <si>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</si>
  <si>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</si>
  <si>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</si>
  <si>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</si>
  <si>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</si>
  <si>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</si>
  <si>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</si>
  <si>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</si>
  <si>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</si>
  <si>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</si>
  <si>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</si>
  <si>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</si>
  <si>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</si>
  <si>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</si>
  <si>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</si>
  <si>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</si>
  <si>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</si>
  <si>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</si>
  <si>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</si>
  <si>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</si>
  <si>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</si>
  <si>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</si>
  <si>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</si>
  <si>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</si>
  <si>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</si>
  <si>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</si>
  <si>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</si>
  <si>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</si>
  <si>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</si>
  <si>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</si>
  <si>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</si>
  <si>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</si>
  <si>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</si>
  <si>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</si>
  <si>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</si>
  <si>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</si>
  <si>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</si>
  <si>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</si>
  <si>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</si>
  <si>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</si>
  <si>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</si>
  <si>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</si>
  <si>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</si>
  <si>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</si>
  <si>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</si>
  <si>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</si>
  <si>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</si>
  <si>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</si>
  <si>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</si>
  <si>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</si>
  <si>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</si>
  <si>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</si>
  <si>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</si>
  <si>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</si>
  <si>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</si>
  <si>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</si>
  <si>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</si>
  <si>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</si>
  <si>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</si>
  <si>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</si>
  <si>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</si>
  <si>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</si>
  <si>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</si>
  <si>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</si>
  <si>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</si>
  <si>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</si>
  <si>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</si>
  <si>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</si>
  <si>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</si>
  <si>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</si>
  <si>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</si>
  <si>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</si>
  <si>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</si>
  <si>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</si>
  <si>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</si>
  <si>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</si>
  <si>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</si>
  <si>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</si>
  <si>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</si>
  <si>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</si>
  <si>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</si>
  <si>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</si>
  <si>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</si>
  <si>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</si>
  <si>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</si>
  <si>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</si>
  <si>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</si>
  <si>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</si>
  <si>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</si>
  <si>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</si>
  <si>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</si>
  <si>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</si>
  <si>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</si>
  <si>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</si>
  <si>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</si>
  <si>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</si>
  <si>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</si>
  <si>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</si>
  <si>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</si>
  <si>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</si>
  <si>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</si>
  <si>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</si>
  <si>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</si>
  <si>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</si>
  <si>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</si>
  <si>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</si>
  <si>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</si>
  <si>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</si>
  <si>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</si>
  <si>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</si>
  <si>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</si>
  <si>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</si>
  <si>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</si>
  <si>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</si>
  <si>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</si>
  <si>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</si>
  <si>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</si>
  <si>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</si>
  <si>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</si>
  <si>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</si>
  <si>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</si>
  <si>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</si>
  <si>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</si>
  <si>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</si>
  <si>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</si>
  <si>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</si>
  <si>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</si>
  <si>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</si>
  <si>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</si>
  <si>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</si>
  <si>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</si>
  <si>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</si>
  <si>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</si>
  <si>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</si>
  <si>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</si>
  <si>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</si>
  <si>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</si>
  <si>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</si>
  <si>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</si>
  <si>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</si>
  <si>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</si>
  <si>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</si>
  <si>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</si>
  <si>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</si>
  <si>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</si>
  <si>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</si>
  <si>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</si>
  <si>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</si>
  <si>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</si>
  <si>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</si>
  <si>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</si>
  <si>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</si>
  <si>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</si>
  <si>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</si>
  <si>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</si>
  <si>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</si>
  <si>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</si>
  <si>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</si>
  <si>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</si>
  <si>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</si>
  <si>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</si>
  <si>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</si>
  <si>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</si>
  <si>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</si>
  <si>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</si>
  <si>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</si>
  <si>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</si>
  <si>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</si>
  <si>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</si>
  <si>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</si>
  <si>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</si>
  <si>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</si>
  <si>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</si>
  <si>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</si>
  <si>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</si>
  <si>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</si>
  <si>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</si>
  <si>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</si>
  <si>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</si>
  <si>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</si>
  <si>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</si>
  <si>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</si>
  <si>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</si>
  <si>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</si>
  <si>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</si>
  <si>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</si>
  <si>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</si>
  <si>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</si>
  <si>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</si>
  <si>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</si>
  <si>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</si>
  <si>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</si>
  <si>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</si>
  <si>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</si>
  <si>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</si>
  <si>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</si>
  <si>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</si>
  <si>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</si>
  <si>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</si>
  <si>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</si>
  <si>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</si>
  <si>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</si>
  <si>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</si>
  <si>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</si>
  <si>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</si>
  <si>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</si>
  <si>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</si>
  <si>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</si>
  <si>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</si>
  <si>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</si>
  <si>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</si>
  <si>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</si>
  <si>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</si>
  <si>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</si>
  <si>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</si>
  <si>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</si>
  <si>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</si>
  <si>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</si>
  <si>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</si>
  <si>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</si>
  <si>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</si>
  <si>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</si>
  <si>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</si>
  <si>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</si>
  <si>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</si>
  <si>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</si>
  <si>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</si>
  <si>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</si>
  <si>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</si>
  <si>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</si>
  <si>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</si>
  <si>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</si>
  <si>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</si>
  <si>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</si>
  <si>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</si>
  <si>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</si>
  <si>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</si>
  <si>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</si>
  <si>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</si>
  <si>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</si>
  <si>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</si>
  <si>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</si>
  <si>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</si>
  <si>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</si>
  <si>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</si>
  <si>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</si>
  <si>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</si>
  <si>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</si>
  <si>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</si>
  <si>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</si>
  <si>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</si>
  <si>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</si>
  <si>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</si>
  <si>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</si>
  <si>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</si>
  <si>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</si>
  <si>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</si>
  <si>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</si>
  <si>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</si>
  <si>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</si>
  <si>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</si>
  <si>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</si>
  <si>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</si>
  <si>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</si>
  <si>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</si>
  <si>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</si>
  <si>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</si>
  <si>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</si>
  <si>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</si>
  <si>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</si>
  <si>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</si>
  <si>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</si>
  <si>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</si>
  <si>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</si>
  <si>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</si>
  <si>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</si>
  <si>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</si>
  <si>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</si>
  <si>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</si>
  <si>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</si>
  <si>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</si>
  <si>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</si>
  <si>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</si>
  <si>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</si>
  <si>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</si>
  <si>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</si>
  <si>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</si>
  <si>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</si>
  <si>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</si>
  <si>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</si>
  <si>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</si>
  <si>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</si>
  <si>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</si>
  <si>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</si>
  <si>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</si>
  <si>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</si>
  <si>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</si>
  <si>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</si>
  <si>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</si>
  <si>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</si>
  <si>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</si>
  <si>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</si>
  <si>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</si>
  <si>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</si>
  <si>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</si>
  <si>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</si>
  <si>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</si>
  <si>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</si>
  <si>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</si>
  <si>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</si>
  <si>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</si>
  <si>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</si>
  <si>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</si>
  <si>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</si>
  <si>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</si>
  <si>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</si>
  <si>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</si>
  <si>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</si>
  <si>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</si>
  <si>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</si>
  <si>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</si>
  <si>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</si>
  <si>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</si>
  <si>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</si>
  <si>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</si>
  <si>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</si>
  <si>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</si>
  <si>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</si>
  <si>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</si>
  <si>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</si>
  <si>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</si>
  <si>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</si>
  <si>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</si>
  <si>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</si>
  <si>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</si>
  <si>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</si>
  <si>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</si>
  <si>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</si>
  <si>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</si>
  <si>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</si>
  <si>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</si>
  <si>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</si>
  <si>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</si>
  <si>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</si>
  <si>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</si>
  <si>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</si>
  <si>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</si>
  <si>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</si>
  <si>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</si>
  <si>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</si>
  <si>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</si>
  <si>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</si>
  <si>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</si>
  <si>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</si>
  <si>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</si>
  <si>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</si>
  <si>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</si>
  <si>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</si>
  <si>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</si>
  <si>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</si>
  <si>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</si>
  <si>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</si>
  <si>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</si>
  <si>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</si>
  <si>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</si>
  <si>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</si>
  <si>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</si>
  <si>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</si>
  <si>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</si>
  <si>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</si>
  <si>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</si>
  <si>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</si>
  <si>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</si>
  <si>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</si>
  <si>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</si>
  <si>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</si>
  <si>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</si>
  <si>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</si>
  <si>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</si>
  <si>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</si>
  <si>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</si>
  <si>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</si>
  <si>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</si>
  <si>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</si>
  <si>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</si>
  <si>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</si>
  <si>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</si>
  <si>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</si>
  <si>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</si>
  <si>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</si>
  <si>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</si>
  <si>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</si>
  <si>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</si>
  <si>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</si>
  <si>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</si>
  <si>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</si>
  <si>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</si>
  <si>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</si>
  <si>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</si>
  <si>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</si>
  <si>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</si>
  <si>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</si>
  <si>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</si>
  <si>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</si>
  <si>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</si>
  <si>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</si>
  <si>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</si>
  <si>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</si>
  <si>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</si>
  <si>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</si>
  <si>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</si>
  <si>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</si>
  <si>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</si>
  <si>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</si>
  <si>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</si>
  <si>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</si>
  <si>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</si>
  <si>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</si>
  <si>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</si>
  <si>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</si>
  <si>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</si>
  <si>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</si>
  <si>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</si>
  <si>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</si>
  <si>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</si>
  <si>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</si>
  <si>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</si>
  <si>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</si>
  <si>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</si>
  <si>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</si>
  <si>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</si>
  <si>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</si>
  <si>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</si>
  <si>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</si>
  <si>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</si>
  <si>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</si>
  <si>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</si>
  <si>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</si>
  <si>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</si>
  <si>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</si>
  <si>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</si>
  <si>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</si>
  <si>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</si>
  <si>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</si>
  <si>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</si>
  <si>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</si>
  <si>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</si>
  <si>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</si>
  <si>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</si>
  <si>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</si>
  <si>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</si>
  <si>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</si>
  <si>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</si>
  <si>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</si>
  <si>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</si>
  <si>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</si>
  <si>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</si>
  <si>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</si>
  <si>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</si>
  <si>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</si>
  <si>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</si>
  <si>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</si>
  <si>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</si>
  <si>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</si>
  <si>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</si>
  <si>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</si>
  <si>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</si>
  <si>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</si>
  <si>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</si>
  <si>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</si>
  <si>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</si>
  <si>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</si>
  <si>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</si>
  <si>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</si>
  <si>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</si>
  <si>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</si>
  <si>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</si>
  <si>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</si>
  <si>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</si>
  <si>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</si>
  <si>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</si>
  <si>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</si>
  <si>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</si>
  <si>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</si>
  <si>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</si>
  <si>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</si>
  <si>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</si>
  <si>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</si>
  <si>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</si>
  <si>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</si>
  <si>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</si>
  <si>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</si>
  <si>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</si>
  <si>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</si>
  <si>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</si>
  <si>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</si>
  <si>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</si>
  <si>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</si>
  <si>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</si>
  <si>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</si>
  <si>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</si>
  <si>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</si>
  <si>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</si>
  <si>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</si>
  <si>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</si>
  <si>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</si>
  <si>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</si>
  <si>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</si>
  <si>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</si>
  <si>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</si>
  <si>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</si>
  <si>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</si>
  <si>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</si>
  <si>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</si>
  <si>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</si>
  <si>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</si>
  <si>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</si>
  <si>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</si>
  <si>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</si>
  <si>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</si>
  <si>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</si>
  <si>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</si>
  <si>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</si>
  <si>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</si>
  <si>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</si>
  <si>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</si>
  <si>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</si>
  <si>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</si>
  <si>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</si>
  <si>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</si>
  <si>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</si>
  <si>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</si>
  <si>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</si>
  <si>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</si>
  <si>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</si>
  <si>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</si>
  <si>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</si>
  <si>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</si>
  <si>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</si>
  <si>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</si>
  <si>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</si>
  <si>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</si>
  <si>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</si>
  <si>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</si>
  <si>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</si>
  <si>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</si>
  <si>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</si>
  <si>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</si>
  <si>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</si>
  <si>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</si>
  <si>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</si>
  <si>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</si>
  <si>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</si>
  <si>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</si>
  <si>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</si>
  <si>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</si>
  <si>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</si>
  <si>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</si>
  <si>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</si>
  <si>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</si>
  <si>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</si>
  <si>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</si>
  <si>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</si>
  <si>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</si>
  <si>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</si>
  <si>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</si>
  <si>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</si>
  <si>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</si>
  <si>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</si>
  <si>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</si>
  <si>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</si>
  <si>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</si>
  <si>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</si>
  <si>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</si>
  <si>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</si>
  <si>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</si>
  <si>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</si>
  <si>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</si>
  <si>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</si>
  <si>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</si>
  <si>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</si>
  <si>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</si>
  <si>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</si>
  <si>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</si>
  <si>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</si>
  <si>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</si>
  <si>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</si>
  <si>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</si>
  <si>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</si>
  <si>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</si>
  <si>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</si>
  <si>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</si>
  <si>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</si>
  <si>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</si>
  <si>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</si>
  <si>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</si>
  <si>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</si>
  <si>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</si>
  <si>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</si>
  <si>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</si>
  <si>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</si>
  <si>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</si>
  <si>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</si>
  <si>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</si>
  <si>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</si>
  <si>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</si>
  <si>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</si>
  <si>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</si>
  <si>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</si>
  <si>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</si>
  <si>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</si>
  <si>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</si>
  <si>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</si>
  <si>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</si>
  <si>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</si>
  <si>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</si>
  <si>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</si>
  <si>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</si>
  <si>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</si>
  <si>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</si>
  <si>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</si>
  <si>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</si>
  <si>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</si>
  <si>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</si>
  <si>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</si>
  <si>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</si>
  <si>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</si>
  <si>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</si>
  <si>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</si>
  <si>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</si>
  <si>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</si>
  <si>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</si>
  <si>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</si>
  <si>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</si>
  <si>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</si>
  <si>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</si>
  <si>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</si>
  <si>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</si>
  <si>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</si>
  <si>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</si>
  <si>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</si>
  <si>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</si>
  <si>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</si>
  <si>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</si>
  <si>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</si>
  <si>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</si>
  <si>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</si>
  <si>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</si>
  <si>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</si>
  <si>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</si>
  <si>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</si>
  <si>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</si>
  <si>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</si>
  <si>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</si>
  <si>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</si>
  <si>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</si>
  <si>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</si>
  <si>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</si>
  <si>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</si>
  <si>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</si>
  <si>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</si>
  <si>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</si>
  <si>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</si>
  <si>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</si>
  <si>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</si>
  <si>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</si>
  <si>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</si>
  <si>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</si>
  <si>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</si>
  <si>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</si>
  <si>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</si>
  <si>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</si>
  <si>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</si>
  <si>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</si>
  <si>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</si>
  <si>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</si>
  <si>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</si>
  <si>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</si>
  <si>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</si>
  <si>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</si>
  <si>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</si>
  <si>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</si>
  <si>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</si>
  <si>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</si>
  <si>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</si>
  <si>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</si>
  <si>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</si>
  <si>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</si>
  <si>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</si>
  <si>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</si>
  <si>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</si>
  <si>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</si>
  <si>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</si>
  <si>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</si>
  <si>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</si>
  <si>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</si>
  <si>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</si>
  <si>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</si>
  <si>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</si>
  <si>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</si>
  <si>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</si>
  <si>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</si>
  <si>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</si>
  <si>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</si>
  <si>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</si>
  <si>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</si>
  <si>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</si>
  <si>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</si>
  <si>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</si>
  <si>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</si>
  <si>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</si>
  <si>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</si>
  <si>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</si>
  <si>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</si>
  <si>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</si>
  <si>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</si>
  <si>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</si>
  <si>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</si>
  <si>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</si>
  <si>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</si>
  <si>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</si>
  <si>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</si>
  <si>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</si>
  <si>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</si>
  <si>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</si>
  <si>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</si>
  <si>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</si>
  <si>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</si>
  <si>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</si>
  <si>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</si>
  <si>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</si>
  <si>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</si>
  <si>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</si>
  <si>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</si>
  <si>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</si>
  <si>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</si>
  <si>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</si>
  <si>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</si>
  <si>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</si>
  <si>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</si>
  <si>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</si>
  <si>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</si>
  <si>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</si>
  <si>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</si>
  <si>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</si>
  <si>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</si>
  <si>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</si>
  <si>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</si>
  <si>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</si>
  <si>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</si>
  <si>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</si>
  <si>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</si>
  <si>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</si>
  <si>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</si>
  <si>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</si>
  <si>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</si>
  <si>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</si>
  <si>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</si>
  <si>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</si>
  <si>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</si>
  <si>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</si>
  <si>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</si>
  <si>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</si>
  <si>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</si>
  <si>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</si>
  <si>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</si>
  <si>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</si>
  <si>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</si>
  <si>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</si>
  <si>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</si>
  <si>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</si>
  <si>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</si>
  <si>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</si>
  <si>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</si>
  <si>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</si>
  <si>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</si>
  <si>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</si>
  <si>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</si>
  <si>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</si>
  <si>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</si>
  <si>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</si>
  <si>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</si>
  <si>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</si>
  <si>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</si>
  <si>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</si>
  <si>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</si>
  <si>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</si>
  <si>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</si>
  <si>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</si>
  <si>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</si>
  <si>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</si>
  <si>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</si>
  <si>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</si>
  <si>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</si>
  <si>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</si>
  <si>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</si>
  <si>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</si>
  <si>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</si>
  <si>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</si>
  <si>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</si>
  <si>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</si>
  <si>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</si>
  <si>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</si>
  <si>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</si>
  <si>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</si>
  <si>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</si>
  <si>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</si>
  <si>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</si>
  <si>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</si>
  <si>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</si>
  <si>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</si>
  <si>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</si>
  <si>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</si>
  <si>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</si>
  <si>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</si>
  <si>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</si>
  <si>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</si>
  <si>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</si>
  <si>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</si>
  <si>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</si>
  <si>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</si>
  <si>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</si>
  <si>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</si>
  <si>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</si>
  <si>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</si>
  <si>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</si>
  <si>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</si>
  <si>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</si>
  <si>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</si>
  <si>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</si>
  <si>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</si>
  <si>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</si>
  <si>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</si>
  <si>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</si>
  <si>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</si>
  <si>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</si>
  <si>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</si>
  <si>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</si>
  <si>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</si>
  <si>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</si>
  <si>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</si>
  <si>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</si>
  <si>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</si>
  <si>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</si>
  <si>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</si>
  <si>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</si>
  <si>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</si>
  <si>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</si>
  <si>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</si>
  <si>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</si>
  <si>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</si>
  <si>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</si>
  <si>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</si>
  <si>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</si>
  <si>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</si>
  <si>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</si>
  <si>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</si>
  <si>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</si>
  <si>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</si>
  <si>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</si>
  <si>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</si>
  <si>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</si>
  <si>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</si>
  <si>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</si>
  <si>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</si>
  <si>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</si>
  <si>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</si>
  <si>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</si>
  <si>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</si>
  <si>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</si>
  <si>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</si>
  <si>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</si>
  <si>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</si>
  <si>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</si>
  <si>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</si>
  <si>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</si>
  <si>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</si>
  <si>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</si>
  <si>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</si>
  <si>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</si>
  <si>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</si>
  <si>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</si>
  <si>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</si>
  <si>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</si>
  <si>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</si>
  <si>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</si>
  <si>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</si>
  <si>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</si>
  <si>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</si>
  <si>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</si>
  <si>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</si>
  <si>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</si>
  <si>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</si>
  <si>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</si>
  <si>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</si>
  <si>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</si>
  <si>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</si>
  <si>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</si>
  <si>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</si>
  <si>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</si>
  <si>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</si>
  <si>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</si>
  <si>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</si>
  <si>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</si>
  <si>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</si>
  <si>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</si>
  <si>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</si>
  <si>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</si>
  <si>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</si>
  <si>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</si>
  <si>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</si>
  <si>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</si>
  <si>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</si>
  <si>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</si>
  <si>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</si>
  <si>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</si>
  <si>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</si>
  <si>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</si>
  <si>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</si>
  <si>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</si>
  <si>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</si>
  <si>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</si>
  <si>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</si>
  <si>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</si>
  <si>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</si>
  <si>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</si>
  <si>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</si>
  <si>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</si>
  <si>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</si>
  <si>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</si>
  <si>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</si>
  <si>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</si>
  <si>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</si>
  <si>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</si>
  <si>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</si>
  <si>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</si>
  <si>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</si>
  <si>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</si>
  <si>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</si>
  <si>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</si>
  <si>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</si>
  <si>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</si>
  <si>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</si>
  <si>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</si>
  <si>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</si>
  <si>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</si>
  <si>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</si>
  <si>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</si>
  <si>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</si>
  <si>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</si>
  <si>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</si>
  <si>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</si>
  <si>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</si>
  <si>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</si>
  <si>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</si>
  <si>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</si>
  <si>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</si>
  <si>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</si>
  <si>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</si>
  <si>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</si>
  <si>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</si>
  <si>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</si>
  <si>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</si>
  <si>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</si>
  <si>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</si>
  <si>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</si>
  <si>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</si>
  <si>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</si>
  <si>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</si>
  <si>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</si>
  <si>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</si>
  <si>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</si>
  <si>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</si>
  <si>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</si>
  <si>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</si>
  <si>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</si>
  <si>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</si>
  <si>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</si>
  <si>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</si>
  <si>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</si>
  <si>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</si>
  <si>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</si>
  <si>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</si>
  <si>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</si>
  <si>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</si>
  <si>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</si>
  <si>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</si>
  <si>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</si>
  <si>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</si>
  <si>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</si>
  <si>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</si>
  <si>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</si>
  <si>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</si>
  <si>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</si>
  <si>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</si>
  <si>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</si>
  <si>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</si>
  <si>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</si>
  <si>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</si>
  <si>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</si>
  <si>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</si>
  <si>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</si>
  <si>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</si>
  <si>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</si>
  <si>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</si>
  <si>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</si>
  <si>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</si>
  <si>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</si>
  <si>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</si>
  <si>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</si>
  <si>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</si>
  <si>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</si>
  <si>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</si>
  <si>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</si>
  <si>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</si>
  <si>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</si>
  <si>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</si>
  <si>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</si>
  <si>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</si>
  <si>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</si>
  <si>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</si>
  <si>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</si>
  <si>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</si>
  <si>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</si>
  <si>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</si>
  <si>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</si>
  <si>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</si>
  <si>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</si>
  <si>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</si>
  <si>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</si>
  <si>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</si>
  <si>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</si>
  <si>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</si>
  <si>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</si>
  <si>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</si>
  <si>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</si>
  <si>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</si>
  <si>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</si>
  <si>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</si>
  <si>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</si>
  <si>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</si>
  <si>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</si>
  <si>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</si>
  <si>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</si>
  <si>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</si>
  <si>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</si>
  <si>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</si>
  <si>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</si>
  <si>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</si>
  <si>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</si>
  <si>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</si>
  <si>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</si>
  <si>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</si>
  <si>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</si>
  <si>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</si>
  <si>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</si>
  <si>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</si>
  <si>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</si>
  <si>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</si>
  <si>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</si>
  <si>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</si>
  <si>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</si>
  <si>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</si>
  <si>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</si>
  <si>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</si>
  <si>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</si>
  <si>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</si>
  <si>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</si>
  <si>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</si>
  <si>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</si>
  <si>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</si>
  <si>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</si>
  <si>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</si>
  <si>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</si>
  <si>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</si>
  <si>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</si>
  <si>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</si>
  <si>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</si>
  <si>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</si>
  <si>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</si>
  <si>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</si>
  <si>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</si>
  <si>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</si>
  <si>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</si>
  <si>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</si>
  <si>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</si>
  <si>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</si>
  <si>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</si>
  <si>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</si>
  <si>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</si>
  <si>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</si>
  <si>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</si>
  <si>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</si>
  <si>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</si>
  <si>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</si>
  <si>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</si>
  <si>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</si>
  <si>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</si>
  <si>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</si>
  <si>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</si>
  <si>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</si>
  <si>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</si>
  <si>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</si>
  <si>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</si>
  <si>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</si>
  <si>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</si>
  <si>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</si>
  <si>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</si>
  <si>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</si>
  <si>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</si>
  <si>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</si>
  <si>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</si>
  <si>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</si>
  <si>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</si>
  <si>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</si>
  <si>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</si>
  <si>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</si>
  <si>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</si>
  <si>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</si>
  <si>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</si>
  <si>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</si>
  <si>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</si>
  <si>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</si>
  <si>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</si>
  <si>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</si>
  <si>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</si>
  <si>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</si>
  <si>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</si>
  <si>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</si>
  <si>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</si>
  <si>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</si>
  <si>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</si>
  <si>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</si>
  <si>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</si>
  <si>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</si>
  <si>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</si>
  <si>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</si>
  <si>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</si>
  <si>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</si>
  <si>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</si>
  <si>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</si>
  <si>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</si>
  <si>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</si>
  <si>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</si>
  <si>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</si>
  <si>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</si>
  <si>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</si>
  <si>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</si>
  <si>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</si>
  <si>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</si>
  <si>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</si>
  <si>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</si>
  <si>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</si>
  <si>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</si>
  <si>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</si>
  <si>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</si>
  <si>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</si>
  <si>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</si>
  <si>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</si>
  <si>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</si>
  <si>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</si>
  <si>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</si>
  <si>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</si>
  <si>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</si>
  <si>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</si>
  <si>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</si>
  <si>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</si>
  <si>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</si>
  <si>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</si>
  <si>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</si>
  <si>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</si>
  <si>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</si>
  <si>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</si>
  <si>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</si>
  <si>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</si>
  <si>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</si>
  <si>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</si>
  <si>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</si>
  <si>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</si>
  <si>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</si>
  <si>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</si>
  <si>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</si>
  <si>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</si>
  <si>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</si>
  <si>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</si>
  <si>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</si>
  <si>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</si>
  <si>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</si>
  <si>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</si>
  <si>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</si>
  <si>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</si>
  <si>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</si>
  <si>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</si>
  <si>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</si>
  <si>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</si>
  <si>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</si>
  <si>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</si>
  <si>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</si>
  <si>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</si>
  <si>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</si>
  <si>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</si>
  <si>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</si>
  <si>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</si>
  <si>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</si>
  <si>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</si>
  <si>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</si>
  <si>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</si>
  <si>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</si>
  <si>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</si>
  <si>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</si>
  <si>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</si>
  <si>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</si>
  <si>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</si>
  <si>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</si>
  <si>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</si>
  <si>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</si>
  <si>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</si>
  <si>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</si>
  <si>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</si>
  <si>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</si>
  <si>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</si>
  <si>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</si>
  <si>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</si>
  <si>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</si>
  <si>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</si>
  <si>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</si>
  <si>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</si>
  <si>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</si>
  <si>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</si>
  <si>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</si>
  <si>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</si>
  <si>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</si>
  <si>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</si>
  <si>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</si>
  <si>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</si>
  <si>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</si>
  <si>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</si>
  <si>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</si>
  <si>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</si>
  <si>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</si>
  <si>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</si>
  <si>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</si>
  <si>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</si>
  <si>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</si>
  <si>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</si>
  <si>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</si>
  <si>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</si>
  <si>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</si>
  <si>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</si>
  <si>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</si>
  <si>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</si>
  <si>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</si>
  <si>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</si>
  <si>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</si>
  <si>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</si>
  <si>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</si>
  <si>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</si>
  <si>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</si>
  <si>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</si>
  <si>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</si>
  <si>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</si>
  <si>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</si>
  <si>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</si>
  <si>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</si>
  <si>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</si>
  <si>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</si>
  <si>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</si>
  <si>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</si>
  <si>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</si>
  <si>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</si>
  <si>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</si>
  <si>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</si>
  <si>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</si>
  <si>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</si>
  <si>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</si>
  <si>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</si>
  <si>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</si>
  <si>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</si>
  <si>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</si>
  <si>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</si>
  <si>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</si>
  <si>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</si>
  <si>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</si>
  <si>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</si>
  <si>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</si>
  <si>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</si>
  <si>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</si>
  <si>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</si>
  <si>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</si>
  <si>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</si>
  <si>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</si>
  <si>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</si>
  <si>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</si>
  <si>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</si>
  <si>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</si>
  <si>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</si>
  <si>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</si>
  <si>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</si>
  <si>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</si>
  <si>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</si>
  <si>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</si>
  <si>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</si>
  <si>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</si>
  <si>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</si>
  <si>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</si>
  <si>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</si>
  <si>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</si>
  <si>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</si>
  <si>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</si>
  <si>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</si>
  <si>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</si>
  <si>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</si>
  <si>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</si>
  <si>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</si>
  <si>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</si>
  <si>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</si>
  <si>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</si>
  <si>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</si>
  <si>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</si>
  <si>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</si>
  <si>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</si>
  <si>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</si>
  <si>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</si>
  <si>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</si>
  <si>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</si>
  <si>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</si>
  <si>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</si>
  <si>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</si>
  <si>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</si>
  <si>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</si>
  <si>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</si>
  <si>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</si>
  <si>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</si>
  <si>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</si>
  <si>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</si>
  <si>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</si>
  <si>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</si>
  <si>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</si>
  <si>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</si>
  <si>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</si>
  <si>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</si>
  <si>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</si>
  <si>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</si>
  <si>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</si>
  <si>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</si>
  <si>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</si>
  <si>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</si>
  <si>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</si>
  <si>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</si>
  <si>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</si>
  <si>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</si>
  <si>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</si>
  <si>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</si>
  <si>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</si>
  <si>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</si>
  <si>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</si>
  <si>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</si>
  <si>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</si>
  <si>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</si>
  <si>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</si>
  <si>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</si>
  <si>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</si>
  <si>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</si>
  <si>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</si>
  <si>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</si>
  <si>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</si>
  <si>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</si>
  <si>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</si>
  <si>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</si>
  <si>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</si>
  <si>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</si>
  <si>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</si>
  <si>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</si>
  <si>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</si>
  <si>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</si>
  <si>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</si>
  <si>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</si>
  <si>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</si>
  <si>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</si>
  <si>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</si>
  <si>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</si>
  <si>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</si>
  <si>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</si>
  <si>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</si>
  <si>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</si>
  <si>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</si>
  <si>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</si>
  <si>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</si>
  <si>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</si>
  <si>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</si>
  <si>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</si>
  <si>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</si>
  <si>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</si>
  <si>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</si>
  <si>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</si>
  <si>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</si>
  <si>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</si>
  <si>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</si>
  <si>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</si>
  <si>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</si>
  <si>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</si>
  <si>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</si>
  <si>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</si>
  <si>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</si>
  <si>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</si>
  <si>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</si>
  <si>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</si>
  <si>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</si>
  <si>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</si>
  <si>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</si>
  <si>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</si>
  <si>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</si>
  <si>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</si>
  <si>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</si>
  <si>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</si>
  <si>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</si>
  <si>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</si>
  <si>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</si>
  <si>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</si>
  <si>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</si>
  <si>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</si>
  <si>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</si>
  <si>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</si>
  <si>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</si>
  <si>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</si>
  <si>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</si>
  <si>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</si>
  <si>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</si>
  <si>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</si>
  <si>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</si>
  <si>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</si>
  <si>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</si>
  <si>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</si>
  <si>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</si>
  <si>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</si>
  <si>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</si>
  <si>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</si>
  <si>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</si>
  <si>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</si>
  <si>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</si>
  <si>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</si>
  <si>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</si>
  <si>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</si>
  <si>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</si>
  <si>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</si>
  <si>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</si>
  <si>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</si>
  <si>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</si>
  <si>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</si>
  <si>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</si>
  <si>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</si>
  <si>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</si>
  <si>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</si>
  <si>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</si>
  <si>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</si>
  <si>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</si>
  <si>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</si>
  <si>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</si>
  <si>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</si>
  <si>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</si>
  <si>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</si>
  <si>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</si>
  <si>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</si>
  <si>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</si>
  <si>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</si>
  <si>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</si>
  <si>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</si>
  <si>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</si>
  <si>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</si>
  <si>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</si>
  <si>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</si>
  <si>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</si>
  <si>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</si>
  <si>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</si>
  <si>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</si>
  <si>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</si>
  <si>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</si>
  <si>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</si>
  <si>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</si>
  <si>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</si>
  <si>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</si>
  <si>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</si>
  <si>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</si>
  <si>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</si>
  <si>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</si>
  <si>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</si>
  <si>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</si>
  <si>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</si>
  <si>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</si>
  <si>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</si>
  <si>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</si>
  <si>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</si>
  <si>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</si>
  <si>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</si>
  <si>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</si>
  <si>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</si>
  <si>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</si>
  <si>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</si>
  <si>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</si>
  <si>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</si>
  <si>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</si>
  <si>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</si>
  <si>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</si>
  <si>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</si>
  <si>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</si>
  <si>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</si>
  <si>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</si>
  <si>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</si>
  <si>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</si>
  <si>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</si>
  <si>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</si>
  <si>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</si>
  <si>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</si>
  <si>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</si>
  <si>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</si>
  <si>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</si>
  <si>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</si>
  <si>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</si>
  <si>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</si>
  <si>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</si>
  <si>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</si>
  <si>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</si>
  <si>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</si>
  <si>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</si>
  <si>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</si>
  <si>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</si>
  <si>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</si>
  <si>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</si>
  <si>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</si>
  <si>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</si>
  <si>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</si>
  <si>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</si>
  <si>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</si>
  <si>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</si>
  <si>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</si>
  <si>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</si>
  <si>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</si>
  <si>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</si>
  <si>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</si>
  <si>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</si>
  <si>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</si>
  <si>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</si>
  <si>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</si>
  <si>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</si>
  <si>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</si>
  <si>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</si>
  <si>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</si>
  <si>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</si>
  <si>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</si>
  <si>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</si>
  <si>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</si>
  <si>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</si>
  <si>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</si>
  <si>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</si>
  <si>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</si>
  <si>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</si>
  <si>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</si>
  <si>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</si>
  <si>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</si>
  <si>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</si>
  <si>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</si>
  <si>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</si>
  <si>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</si>
  <si>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</si>
  <si>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</si>
  <si>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</si>
  <si>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</si>
  <si>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</si>
  <si>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</si>
  <si>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</si>
  <si>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</si>
  <si>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</si>
  <si>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</si>
  <si>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</si>
  <si>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</si>
  <si>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</si>
  <si>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</si>
  <si>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</si>
  <si>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</si>
  <si>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</si>
  <si>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</si>
  <si>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</si>
  <si>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</si>
  <si>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</si>
  <si>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</si>
  <si>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</si>
  <si>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</si>
  <si>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</si>
  <si>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</si>
  <si>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</si>
  <si>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</si>
  <si>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</si>
  <si>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</si>
  <si>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</si>
  <si>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</si>
  <si>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</si>
  <si>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</si>
  <si>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</si>
  <si>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</si>
  <si>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</si>
  <si>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</si>
  <si>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</si>
  <si>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</si>
  <si>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</si>
  <si>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</si>
  <si>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</si>
  <si>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</si>
  <si>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</si>
  <si>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</si>
  <si>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</si>
  <si>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</si>
  <si>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</si>
  <si>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</si>
  <si>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</si>
  <si>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</si>
  <si>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</si>
  <si>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</si>
  <si>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</si>
  <si>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</si>
  <si>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</si>
  <si>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</si>
  <si>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</si>
  <si>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</si>
  <si>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</si>
  <si>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</si>
  <si>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</si>
  <si>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</si>
  <si>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</si>
  <si>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</si>
  <si>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</si>
  <si>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</si>
  <si>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</si>
  <si>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</si>
  <si>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</si>
  <si>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</si>
  <si>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</si>
  <si>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</si>
  <si>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</si>
  <si>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</si>
  <si>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</si>
  <si>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</si>
  <si>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</si>
  <si>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</si>
  <si>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</si>
  <si>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</si>
  <si>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</si>
  <si>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</si>
  <si>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</si>
  <si>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</si>
  <si>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</si>
  <si>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</si>
  <si>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</si>
  <si>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</si>
  <si>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</si>
  <si>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</si>
  <si>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</si>
  <si>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</si>
  <si>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</si>
  <si>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</si>
  <si>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</si>
  <si>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</si>
  <si>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</si>
  <si>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</si>
  <si>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</si>
  <si>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</si>
  <si>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</si>
  <si>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</si>
  <si>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</si>
  <si>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</si>
  <si>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</si>
  <si>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</si>
  <si>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</si>
  <si>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</si>
  <si>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</si>
  <si>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</si>
  <si>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</si>
  <si>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</si>
  <si>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</si>
  <si>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</si>
  <si>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</si>
  <si>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</si>
  <si>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</si>
  <si>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</si>
  <si>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</si>
  <si>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</si>
  <si>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</si>
  <si>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</si>
  <si>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</si>
  <si>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</si>
  <si>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</si>
  <si>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</si>
  <si>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</si>
  <si>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</si>
  <si>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</si>
  <si>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</si>
  <si>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</si>
  <si>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</si>
  <si>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</si>
  <si>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</si>
  <si>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</si>
  <si>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</si>
  <si>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</si>
  <si>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</si>
  <si>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</si>
  <si>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</si>
  <si>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</si>
  <si>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</si>
  <si>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</si>
  <si>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</si>
  <si>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</si>
  <si>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</si>
  <si>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</si>
  <si>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</si>
  <si>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</si>
  <si>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</si>
  <si>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</si>
  <si>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</si>
  <si>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</si>
  <si>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</si>
  <si>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</si>
  <si>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</si>
  <si>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</si>
  <si>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</si>
  <si>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</si>
  <si>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</si>
  <si>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</si>
  <si>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</si>
  <si>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</si>
  <si>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</si>
  <si>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</si>
  <si>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</si>
  <si>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</si>
  <si>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</si>
  <si>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</si>
  <si>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</si>
  <si>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</si>
  <si>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</si>
  <si>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</si>
  <si>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</si>
  <si>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</si>
  <si>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</si>
  <si>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</si>
  <si>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</si>
  <si>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</si>
  <si>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</si>
  <si>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</si>
  <si>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</si>
  <si>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</si>
  <si>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</si>
  <si>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</si>
  <si>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</si>
  <si>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</si>
  <si>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</si>
  <si>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</si>
  <si>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</si>
  <si>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</si>
  <si>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</si>
  <si>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</si>
  <si>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</si>
  <si>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</si>
  <si>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</si>
  <si>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</si>
  <si>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</si>
  <si>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</si>
  <si>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</si>
  <si>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</si>
  <si>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</si>
  <si>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</si>
  <si>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</si>
  <si>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</si>
  <si>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</si>
  <si>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</si>
  <si>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</si>
  <si>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</si>
  <si>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</si>
  <si>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</si>
  <si>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</si>
  <si>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</si>
  <si>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</si>
  <si>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</si>
  <si>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</si>
  <si>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</si>
  <si>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</si>
  <si>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</si>
  <si>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</si>
  <si>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</si>
  <si>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</si>
  <si>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</si>
  <si>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</si>
  <si>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</si>
  <si>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</si>
  <si>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</si>
  <si>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</si>
  <si>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</si>
  <si>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</si>
  <si>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</si>
  <si>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</si>
  <si>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</si>
  <si>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</si>
  <si>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</si>
  <si>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</si>
  <si>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</si>
  <si>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</si>
  <si>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</si>
  <si>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</si>
  <si>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</si>
  <si>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</si>
  <si>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</si>
  <si>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</si>
  <si>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</si>
  <si>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</si>
  <si>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</si>
  <si>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</si>
  <si>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</si>
  <si>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</si>
  <si>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</si>
  <si>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</si>
  <si>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</si>
  <si>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</si>
  <si>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</si>
  <si>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</si>
  <si>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</si>
  <si>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</si>
  <si>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</si>
  <si>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</si>
  <si>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</si>
  <si>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</si>
  <si>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</si>
  <si>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</si>
  <si>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</si>
  <si>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</si>
  <si>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</si>
  <si>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</si>
  <si>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</si>
  <si>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</si>
  <si>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</si>
  <si>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</si>
  <si>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</si>
  <si>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</si>
  <si>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</si>
  <si>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</si>
  <si>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</si>
  <si>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</si>
  <si>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</si>
  <si>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</si>
  <si>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</si>
  <si>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</si>
  <si>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</si>
  <si>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</si>
  <si>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</si>
  <si>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</si>
  <si>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</si>
  <si>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</si>
  <si>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</si>
  <si>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</si>
  <si>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</si>
  <si>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</si>
  <si>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</si>
  <si>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</si>
  <si>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</si>
  <si>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</si>
  <si>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</si>
  <si>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</si>
  <si>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</si>
  <si>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</si>
  <si>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</si>
  <si>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</si>
  <si>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</si>
  <si>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</si>
  <si>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</si>
  <si>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</si>
  <si>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</si>
  <si>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</si>
  <si>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</si>
  <si>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</si>
  <si>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</si>
  <si>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</si>
  <si>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</si>
  <si>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</si>
  <si>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</si>
  <si>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</si>
  <si>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</si>
  <si>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</si>
  <si>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</si>
  <si>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</si>
  <si>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</si>
  <si>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</si>
  <si>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</si>
  <si>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</si>
  <si>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</si>
  <si>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</si>
  <si>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</si>
  <si>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</si>
  <si>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</si>
  <si>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</si>
  <si>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</si>
  <si>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</si>
  <si>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</si>
  <si>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</si>
  <si>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</si>
  <si>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</si>
  <si>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</si>
  <si>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</si>
  <si>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</si>
  <si>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</si>
  <si>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</si>
  <si>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</si>
  <si>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</si>
  <si>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</si>
  <si>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</si>
  <si>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</si>
  <si>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</si>
  <si>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</si>
  <si>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</si>
  <si>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</si>
  <si>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</si>
  <si>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</si>
  <si>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</si>
  <si>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</si>
  <si>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</si>
  <si>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</si>
  <si>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</si>
  <si>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</si>
  <si>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</si>
  <si>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</si>
  <si>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</si>
  <si>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</si>
  <si>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</si>
  <si>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</si>
  <si>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</si>
  <si>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</si>
  <si>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</si>
  <si>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</si>
  <si>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</si>
  <si>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</si>
  <si>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</si>
  <si>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</si>
  <si>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</si>
  <si>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</si>
  <si>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</si>
  <si>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</si>
  <si>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</si>
  <si>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</si>
  <si>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</si>
  <si>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</si>
  <si>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</si>
  <si>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</si>
  <si>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</si>
  <si>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</si>
  <si>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</si>
  <si>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</si>
  <si>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</si>
  <si>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</si>
  <si>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</si>
  <si>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</si>
  <si>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</si>
  <si>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</si>
  <si>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</si>
  <si>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</si>
  <si>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</si>
  <si>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</si>
  <si>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</si>
  <si>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</si>
  <si>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</si>
  <si>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</si>
  <si>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</si>
  <si>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</si>
  <si>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</si>
  <si>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</si>
  <si>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</si>
  <si>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</si>
  <si>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</si>
  <si>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</si>
  <si>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</si>
  <si>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</si>
  <si>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</si>
  <si>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</si>
  <si>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</si>
  <si>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</si>
  <si>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</si>
  <si>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</si>
  <si>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</si>
  <si>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</si>
  <si>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</si>
  <si>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</si>
  <si>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</si>
  <si>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</si>
  <si>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</si>
  <si>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</si>
  <si>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</si>
  <si>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</si>
  <si>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</si>
  <si>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</si>
  <si>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</si>
  <si>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</si>
  <si>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</si>
  <si>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</si>
  <si>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</si>
  <si>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</si>
  <si>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</si>
  <si>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</si>
  <si>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</si>
  <si>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</si>
  <si>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</si>
  <si>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</si>
  <si>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</si>
  <si>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</si>
  <si>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</si>
  <si>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</si>
  <si>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</si>
  <si>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</si>
  <si>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</si>
  <si>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</si>
  <si>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</si>
  <si>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</si>
  <si>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</si>
  <si>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</si>
  <si>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</si>
  <si>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</si>
  <si>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</si>
  <si>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</si>
  <si>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</si>
  <si>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</si>
  <si>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</si>
  <si>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</si>
  <si>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</si>
  <si>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</si>
  <si>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</si>
  <si>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</si>
  <si>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</si>
  <si>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</si>
  <si>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</si>
  <si>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</si>
  <si>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</si>
  <si>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</si>
  <si>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</si>
  <si>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</si>
  <si>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</si>
  <si>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</si>
  <si>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</si>
  <si>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</si>
  <si>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</si>
  <si>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</si>
  <si>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</si>
  <si>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</si>
  <si>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</si>
  <si>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</si>
  <si>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</si>
  <si>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</si>
  <si>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</si>
  <si>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</si>
  <si>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</si>
  <si>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</si>
  <si>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</si>
  <si>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</si>
  <si>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</si>
  <si>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</si>
  <si>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</si>
  <si>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</si>
  <si>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</si>
  <si>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</si>
  <si>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</si>
  <si>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</si>
  <si>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</si>
  <si>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</si>
  <si>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</si>
  <si>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</si>
  <si>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</si>
  <si>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</si>
  <si>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</si>
  <si>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</si>
  <si>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</si>
  <si>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</si>
  <si>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</si>
  <si>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</si>
  <si>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</si>
  <si>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</si>
  <si>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</si>
  <si>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</si>
  <si>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</si>
  <si>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</si>
  <si>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</si>
  <si>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</si>
  <si>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</si>
  <si>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</si>
  <si>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</si>
  <si>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</si>
  <si>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</si>
  <si>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</si>
  <si>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</si>
  <si>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</si>
  <si>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</si>
  <si>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</si>
  <si>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</si>
  <si>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</si>
  <si>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</si>
  <si>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</si>
  <si>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</si>
  <si>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</si>
  <si>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</si>
  <si>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</si>
  <si>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</si>
  <si>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</si>
  <si>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</si>
  <si>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</si>
  <si>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</si>
  <si>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</si>
  <si>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</si>
  <si>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</si>
  <si>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</si>
  <si>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</si>
  <si>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</si>
  <si>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</si>
  <si>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</si>
  <si>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</si>
  <si>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</si>
  <si>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</si>
  <si>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</si>
  <si>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</si>
  <si>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</si>
  <si>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</si>
  <si>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</si>
  <si>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</si>
  <si>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</si>
  <si>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</si>
  <si>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</si>
  <si>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</si>
  <si>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</si>
  <si>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</si>
  <si>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</si>
  <si>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</si>
  <si>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</si>
  <si>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</si>
  <si>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</si>
  <si>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</si>
  <si>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</si>
  <si>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</si>
  <si>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</si>
  <si>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</si>
  <si>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</si>
  <si>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</si>
  <si>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</si>
  <si>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</si>
  <si>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</si>
  <si>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</si>
  <si>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</si>
  <si>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</si>
  <si>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</si>
  <si>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</si>
  <si>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</si>
  <si>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</si>
  <si>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</si>
  <si>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</si>
  <si>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</si>
  <si>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</si>
  <si>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</si>
  <si>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</si>
  <si>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</si>
  <si>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</si>
  <si>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</si>
  <si>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</si>
  <si>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</si>
  <si>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</si>
  <si>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</si>
  <si>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</si>
  <si>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</si>
  <si>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</si>
  <si>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</si>
  <si>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</si>
  <si>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</si>
  <si>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</si>
  <si>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</si>
  <si>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</si>
  <si>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</si>
  <si>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</si>
  <si>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</si>
  <si>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</si>
  <si>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</si>
  <si>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</si>
  <si>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</si>
  <si>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</si>
  <si>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</si>
  <si>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</si>
  <si>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</si>
  <si>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</si>
  <si>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</si>
  <si>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</si>
  <si>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</si>
  <si>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</si>
  <si>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</si>
  <si>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</si>
  <si>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</si>
  <si>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</si>
  <si>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</si>
  <si>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</si>
  <si>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</si>
  <si>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</si>
  <si>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</si>
  <si>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</si>
  <si>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</si>
  <si>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</si>
  <si>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</si>
  <si>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</si>
  <si>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</si>
  <si>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</si>
  <si>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</si>
  <si>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</si>
  <si>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</si>
  <si>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</si>
  <si>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</si>
  <si>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</si>
  <si>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</si>
  <si>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</si>
  <si>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</si>
  <si>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</si>
  <si>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</si>
  <si>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</si>
  <si>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</si>
  <si>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</si>
  <si>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</si>
  <si>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</si>
  <si>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</si>
  <si>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</si>
  <si>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</si>
  <si>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</si>
  <si>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</si>
  <si>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</si>
  <si>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</si>
  <si>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</si>
  <si>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</si>
  <si>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</si>
  <si>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</si>
  <si>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</si>
  <si>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</si>
  <si>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</si>
  <si>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</si>
  <si>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</si>
  <si>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</si>
  <si>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</si>
  <si>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</si>
  <si>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</si>
  <si>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</si>
  <si>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</si>
  <si>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</si>
  <si>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</si>
  <si>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</si>
  <si>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</si>
  <si>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</si>
  <si>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</si>
  <si>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</si>
  <si>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</si>
  <si>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</si>
  <si>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</si>
  <si>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</si>
  <si>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</si>
  <si>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</si>
  <si>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</si>
  <si>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</si>
  <si>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</si>
  <si>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</si>
  <si>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</si>
  <si>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</si>
  <si>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</si>
  <si>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</si>
  <si>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</si>
  <si>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</si>
  <si>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</si>
  <si>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</si>
  <si>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</si>
  <si>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</si>
  <si>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</si>
  <si>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</si>
  <si>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</si>
  <si>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</si>
  <si>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</si>
  <si>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</si>
  <si>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</si>
  <si>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</si>
  <si>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</si>
  <si>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</si>
  <si>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</si>
  <si>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</si>
  <si>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</si>
  <si>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</si>
  <si>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</si>
  <si>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</si>
  <si>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</si>
  <si>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</si>
  <si>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</si>
  <si>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</si>
  <si>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</si>
  <si>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</si>
  <si>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</si>
  <si>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</si>
  <si>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</si>
  <si>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</si>
  <si>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</si>
  <si>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</si>
  <si>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</si>
  <si>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</si>
  <si>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</si>
  <si>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</si>
  <si>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</si>
  <si>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</si>
  <si>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</si>
  <si>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</si>
  <si>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</si>
  <si>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</si>
  <si>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</si>
  <si>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</si>
  <si>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</si>
  <si>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</si>
  <si>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</si>
  <si>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</si>
  <si>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</si>
  <si>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</si>
  <si>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</si>
  <si>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</si>
  <si>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</si>
  <si>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</si>
  <si>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</si>
  <si>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</si>
  <si>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</si>
  <si>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</si>
  <si>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</si>
  <si>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</si>
  <si>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</si>
  <si>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</si>
  <si>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</si>
  <si>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</si>
  <si>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</si>
  <si>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</si>
  <si>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</si>
  <si>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</si>
  <si>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</si>
  <si>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</si>
  <si>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</si>
  <si>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</si>
  <si>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</si>
  <si>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</si>
  <si>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</si>
  <si>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</si>
  <si>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</si>
  <si>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</si>
  <si>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</si>
  <si>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</si>
  <si>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</si>
  <si>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</si>
  <si>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</si>
  <si>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</si>
  <si>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</si>
  <si>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</si>
  <si>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</si>
  <si>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</si>
  <si>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</si>
  <si>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</si>
  <si>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</si>
  <si>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</si>
  <si>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</si>
  <si>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</si>
  <si>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</si>
  <si>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</si>
  <si>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</si>
  <si>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</si>
  <si>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</si>
  <si>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</si>
  <si>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</si>
  <si>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</si>
  <si>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</si>
  <si>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</si>
  <si>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</si>
  <si>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</si>
  <si>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</si>
  <si>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</si>
  <si>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</si>
  <si>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</si>
  <si>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</si>
  <si>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</si>
  <si>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</si>
  <si>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</si>
  <si>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</si>
  <si>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</si>
  <si>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</si>
  <si>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</si>
  <si>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</si>
  <si>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</si>
  <si>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</si>
  <si>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</si>
  <si>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</si>
  <si>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</si>
  <si>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</si>
  <si>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</si>
  <si>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</si>
  <si>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</si>
  <si>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</si>
  <si>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</si>
  <si>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</si>
  <si>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</si>
  <si>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</si>
  <si>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</si>
  <si>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</si>
  <si>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</si>
  <si>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</si>
  <si>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</si>
  <si>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</si>
  <si>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</si>
  <si>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</si>
  <si>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</si>
  <si>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</si>
  <si>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</si>
  <si>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</si>
  <si>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</si>
  <si>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</si>
  <si>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</si>
  <si>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</si>
  <si>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</si>
  <si>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</si>
  <si>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</si>
  <si>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</si>
  <si>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</si>
  <si>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</si>
  <si>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</si>
  <si>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</si>
  <si>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</si>
  <si>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</si>
  <si>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</si>
  <si>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</si>
  <si>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</si>
  <si>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</si>
  <si>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</si>
  <si>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</si>
  <si>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</si>
  <si>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</si>
  <si>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</si>
  <si>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</si>
  <si>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</si>
  <si>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</si>
  <si>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</si>
  <si>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</si>
  <si>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</si>
  <si>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</si>
  <si>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</si>
  <si>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</si>
  <si>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</si>
  <si>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</si>
  <si>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</si>
  <si>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</si>
  <si>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</si>
  <si>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</si>
  <si>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</si>
  <si>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</si>
  <si>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</si>
  <si>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</si>
  <si>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</si>
  <si>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</si>
  <si>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</si>
  <si>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</si>
  <si>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</si>
  <si>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</si>
  <si>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</si>
  <si>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</si>
  <si>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</si>
  <si>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</si>
  <si>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</si>
  <si>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</si>
  <si>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</si>
  <si>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</si>
  <si>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</si>
  <si>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</si>
  <si>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</si>
  <si>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</si>
  <si>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</si>
  <si>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</si>
  <si>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</si>
  <si>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</si>
  <si>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</si>
  <si>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</si>
  <si>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</si>
  <si>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</si>
  <si>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</si>
  <si>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</si>
  <si>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</si>
  <si>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</si>
  <si>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</si>
  <si>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</si>
  <si>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</si>
  <si>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</si>
  <si>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</si>
  <si>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</si>
  <si>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</si>
  <si>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</si>
  <si>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</si>
  <si>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</si>
  <si>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</si>
  <si>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</si>
  <si>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</si>
  <si>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</si>
  <si>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</si>
  <si>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</si>
  <si>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</si>
  <si>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</si>
  <si>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</si>
  <si>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</si>
  <si>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</si>
  <si>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</si>
  <si>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</si>
  <si>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</si>
  <si>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</si>
  <si>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</si>
  <si>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</si>
  <si>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</si>
  <si>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</si>
  <si>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</si>
  <si>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</si>
  <si>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</si>
  <si>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</si>
  <si>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</si>
  <si>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</si>
  <si>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</si>
  <si>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</si>
  <si>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</si>
  <si>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</si>
  <si>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</si>
  <si>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</si>
  <si>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</si>
  <si>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</si>
  <si>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</si>
  <si>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</si>
  <si>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</si>
  <si>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</si>
  <si>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</si>
  <si>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</si>
  <si>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</si>
  <si>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</si>
  <si>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</si>
  <si>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</si>
  <si>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</si>
  <si>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</si>
  <si>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</si>
  <si>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</si>
  <si>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</si>
  <si>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</si>
  <si>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</si>
  <si>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</si>
  <si>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</si>
  <si>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</si>
  <si>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</si>
  <si>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</si>
  <si>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</si>
  <si>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</si>
  <si>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</si>
  <si>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</si>
  <si>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</si>
  <si>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</si>
  <si>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</si>
  <si>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</si>
  <si>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</si>
  <si>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</si>
  <si>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</si>
  <si>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</si>
  <si>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</si>
  <si>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</si>
  <si>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</si>
  <si>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</si>
  <si>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</si>
  <si>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</si>
  <si>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</si>
  <si>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</si>
  <si>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</si>
  <si>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</si>
  <si>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</si>
  <si>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</si>
  <si>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</si>
  <si>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</si>
  <si>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</si>
  <si>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</si>
  <si>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</si>
  <si>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</si>
  <si>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</si>
  <si>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</si>
  <si>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</si>
  <si>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</si>
  <si>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</si>
  <si>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</si>
  <si>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</si>
  <si>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</si>
  <si>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</si>
  <si>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</si>
  <si>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</si>
  <si>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</si>
  <si>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</si>
  <si>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</si>
  <si>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</si>
  <si>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</si>
  <si>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</si>
  <si>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</si>
  <si>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</si>
  <si>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</si>
  <si>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</si>
  <si>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</si>
  <si>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</si>
  <si>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</si>
  <si>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</si>
  <si>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</si>
  <si>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</si>
  <si>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</si>
  <si>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</si>
  <si>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</si>
  <si>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</si>
  <si>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</si>
  <si>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</si>
  <si>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</si>
  <si>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</si>
  <si>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</si>
  <si>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</si>
  <si>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</si>
  <si>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</si>
  <si>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</si>
  <si>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</si>
  <si>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</si>
  <si>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</si>
  <si>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</si>
  <si>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</si>
  <si>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</si>
  <si>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</si>
  <si>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</si>
  <si>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</si>
  <si>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</si>
  <si>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</si>
  <si>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</si>
  <si>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</si>
  <si>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</si>
  <si>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</si>
  <si>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</si>
  <si>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</si>
  <si>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</si>
  <si>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</si>
  <si>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</si>
  <si>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</si>
  <si>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</si>
  <si>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</si>
  <si>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</si>
  <si>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</si>
  <si>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</si>
  <si>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</si>
  <si>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</si>
  <si>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</si>
  <si>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</si>
  <si>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</si>
  <si>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</si>
  <si>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</si>
  <si>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</si>
  <si>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</si>
  <si>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</si>
  <si>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</si>
  <si>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</si>
  <si>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</si>
  <si>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</si>
  <si>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</si>
  <si>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</si>
  <si>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</si>
  <si>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</si>
  <si>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</si>
  <si>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</si>
  <si>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</si>
  <si>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</si>
  <si>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</si>
  <si>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</si>
  <si>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</si>
  <si>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</si>
  <si>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</si>
  <si>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</si>
  <si>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</si>
  <si>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</si>
  <si>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</si>
  <si>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</si>
  <si>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</si>
  <si>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</si>
  <si>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</si>
  <si>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</si>
  <si>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</si>
  <si>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</si>
  <si>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</si>
  <si>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</si>
  <si>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</si>
  <si>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</si>
  <si>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</si>
  <si>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</si>
  <si>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</si>
  <si>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</si>
  <si>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</si>
  <si>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</si>
  <si>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</si>
  <si>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</si>
  <si>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</si>
  <si>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</si>
  <si>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</si>
  <si>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</si>
  <si>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</si>
  <si>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</si>
  <si>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</si>
  <si>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</si>
  <si>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</si>
  <si>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</si>
  <si>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</si>
  <si>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</si>
  <si>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</si>
  <si>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</si>
  <si>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</si>
  <si>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</si>
  <si>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</si>
  <si>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</si>
  <si>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</si>
  <si>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</si>
  <si>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</si>
  <si>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</si>
  <si>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</si>
  <si>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</si>
  <si>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</si>
  <si>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</si>
  <si>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</si>
  <si>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</si>
  <si>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</si>
  <si>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</si>
  <si>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</si>
  <si>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</si>
  <si>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</si>
  <si>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</si>
  <si>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</si>
  <si>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</si>
  <si>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</si>
  <si>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</si>
  <si>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</si>
  <si>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</si>
  <si>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</si>
  <si>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</si>
  <si>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</si>
  <si>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</si>
  <si>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</si>
  <si>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</si>
  <si>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</si>
  <si>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</si>
  <si>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</si>
  <si>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</si>
  <si>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</si>
  <si>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</si>
  <si>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</si>
  <si>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</si>
  <si>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</si>
  <si>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</si>
  <si>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</si>
  <si>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</si>
  <si>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</si>
  <si>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</si>
  <si>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</si>
  <si>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</si>
  <si>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</si>
  <si>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</si>
  <si>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</si>
  <si>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</si>
  <si>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</si>
  <si>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</si>
  <si>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</si>
  <si>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</si>
  <si>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</si>
  <si>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</si>
  <si>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</si>
  <si>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</si>
  <si>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</si>
  <si>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</si>
  <si>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</si>
  <si>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</si>
  <si>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</si>
  <si>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</si>
  <si>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</si>
  <si>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</si>
  <si>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</si>
  <si>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</si>
  <si>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</si>
  <si>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</si>
  <si>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</si>
  <si>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</si>
  <si>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</si>
  <si>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</si>
  <si>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</si>
  <si>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</si>
  <si>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</si>
  <si>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</si>
  <si>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</si>
  <si>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</si>
  <si>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</si>
  <si>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</si>
  <si>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</si>
  <si>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</si>
  <si>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</si>
  <si>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</si>
  <si>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</si>
  <si>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</si>
  <si>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</si>
  <si>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</si>
  <si>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</si>
  <si>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</si>
  <si>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</si>
  <si>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</si>
  <si>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</si>
  <si>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</si>
  <si>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</si>
  <si>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</si>
  <si>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</si>
  <si>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</si>
  <si>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</si>
  <si>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</si>
  <si>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</si>
  <si>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</si>
  <si>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</si>
  <si>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</si>
  <si>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</si>
  <si>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</si>
  <si>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</si>
  <si>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</si>
  <si>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</si>
  <si>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</si>
  <si>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</si>
  <si>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</si>
  <si>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</si>
  <si>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</si>
  <si>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</si>
  <si>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</si>
  <si>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</si>
  <si>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</si>
  <si>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</si>
  <si>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</si>
  <si>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</si>
  <si>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</si>
  <si>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</si>
  <si>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</si>
  <si>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</si>
  <si>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</si>
  <si>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</si>
  <si>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</si>
  <si>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</si>
  <si>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</si>
  <si>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</si>
  <si>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</si>
  <si>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</si>
  <si>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</si>
  <si>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</si>
  <si>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</si>
  <si>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</si>
  <si>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</si>
  <si>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</si>
  <si>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</si>
  <si>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</si>
  <si>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</si>
  <si>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</si>
  <si>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</si>
  <si>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</si>
  <si>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</si>
  <si>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</si>
  <si>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</si>
  <si>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</si>
  <si>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</si>
  <si>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</si>
  <si>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</si>
  <si>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</si>
  <si>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</si>
  <si>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</si>
  <si>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</si>
  <si>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</si>
  <si>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</si>
  <si>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</si>
  <si>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</si>
  <si>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</si>
  <si>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</si>
  <si>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</si>
  <si>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</si>
  <si>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</si>
  <si>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</si>
  <si>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</si>
  <si>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</si>
  <si>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</si>
  <si>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</si>
  <si>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</si>
  <si>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</si>
  <si>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</si>
  <si>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</si>
  <si>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</si>
  <si>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</si>
  <si>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</si>
  <si>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</si>
  <si>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</si>
  <si>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</si>
  <si>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</si>
  <si>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</si>
  <si>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</si>
  <si>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</si>
  <si>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</si>
  <si>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</si>
  <si>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</si>
  <si>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</si>
  <si>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</si>
  <si>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</si>
  <si>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</si>
  <si>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</si>
  <si>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</si>
  <si>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</si>
  <si>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</si>
  <si>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</si>
  <si>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</si>
  <si>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</si>
  <si>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</si>
  <si>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</si>
  <si>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</si>
  <si>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</si>
  <si>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</si>
  <si>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</si>
  <si>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</si>
  <si>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</si>
  <si>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</si>
  <si>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</si>
  <si>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</si>
  <si>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</si>
  <si>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</si>
  <si>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</si>
  <si>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</si>
  <si>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</si>
  <si>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</si>
  <si>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</si>
  <si>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</si>
  <si>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</si>
  <si>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</si>
  <si>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</si>
  <si>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</si>
  <si>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</si>
  <si>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</si>
  <si>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</si>
  <si>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</si>
  <si>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</si>
  <si>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</si>
  <si>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</si>
  <si>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</si>
  <si>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</si>
  <si>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</si>
  <si>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</si>
  <si>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</si>
  <si>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</si>
  <si>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</si>
  <si>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</si>
  <si>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</si>
  <si>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</si>
  <si>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</si>
  <si>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</si>
  <si>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</si>
  <si>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</si>
  <si>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</si>
  <si>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</si>
  <si>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</si>
  <si>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</si>
  <si>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</si>
  <si>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</si>
  <si>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</si>
  <si>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</si>
  <si>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</si>
  <si>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</si>
  <si>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</si>
  <si>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</si>
  <si>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</si>
  <si>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</si>
  <si>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</si>
  <si>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</si>
  <si>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</si>
  <si>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</si>
  <si>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</si>
  <si>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</si>
  <si>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</si>
  <si>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</si>
  <si>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</si>
  <si>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</si>
  <si>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</si>
  <si>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</si>
  <si>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</si>
  <si>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</si>
  <si>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</si>
  <si>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</si>
  <si>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</si>
  <si>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</si>
  <si>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</si>
  <si>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</si>
  <si>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</si>
  <si>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</si>
  <si>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</si>
  <si>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</si>
  <si>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</si>
  <si>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</si>
  <si>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</si>
  <si>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</si>
  <si>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</si>
  <si>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</si>
  <si>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</si>
  <si>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</si>
  <si>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</si>
  <si>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</si>
  <si>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</si>
  <si>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</si>
  <si>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</si>
  <si>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</si>
  <si>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</si>
  <si>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</si>
  <si>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</si>
  <si>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</si>
  <si>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</si>
  <si>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</si>
  <si>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</si>
  <si>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</si>
  <si>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</si>
  <si>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</si>
  <si>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</si>
  <si>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</si>
  <si>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</si>
  <si>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</si>
  <si>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</si>
  <si>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</si>
  <si>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</si>
  <si>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</si>
  <si>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</si>
  <si>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</si>
  <si>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</si>
  <si>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</si>
  <si>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</si>
  <si>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</si>
  <si>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</si>
  <si>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</si>
  <si>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</si>
  <si>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</si>
  <si>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</si>
  <si>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</si>
  <si>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</si>
  <si>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</si>
  <si>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</si>
  <si>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</si>
  <si>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</si>
  <si>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</si>
  <si>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</si>
  <si>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</si>
  <si>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</si>
  <si>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</si>
  <si>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</si>
  <si>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</si>
  <si>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</si>
  <si>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</si>
  <si>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</si>
  <si>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</si>
  <si>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</si>
  <si>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</si>
  <si>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</si>
  <si>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</si>
  <si>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</si>
  <si>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</si>
  <si>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</si>
  <si>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</si>
  <si>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</si>
  <si>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</si>
  <si>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</si>
  <si>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</si>
  <si>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</si>
  <si>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</si>
  <si>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</si>
  <si>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</si>
  <si>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</si>
  <si>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</si>
  <si>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</si>
  <si>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</si>
  <si>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</si>
  <si>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</si>
  <si>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</si>
  <si>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</si>
  <si>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</si>
  <si>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</si>
  <si>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</si>
  <si>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</si>
  <si>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</si>
  <si>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</si>
  <si>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</si>
  <si>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</si>
  <si>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</si>
  <si>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</si>
  <si>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</si>
  <si>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</si>
  <si>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</si>
  <si>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</si>
  <si>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</si>
  <si>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</si>
  <si>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</si>
  <si>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</si>
  <si>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</si>
  <si>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</si>
  <si>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</si>
  <si>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</si>
  <si>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</si>
  <si>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</si>
  <si>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</si>
  <si>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</si>
  <si>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</si>
  <si>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</si>
  <si>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</si>
  <si>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</si>
  <si>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</si>
  <si>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</si>
  <si>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</si>
  <si>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</si>
  <si>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</si>
  <si>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</si>
  <si>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</si>
  <si>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</si>
  <si>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</si>
  <si>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</si>
  <si>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</si>
  <si>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</si>
  <si>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</si>
  <si>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</si>
  <si>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</si>
  <si>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</si>
  <si>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</si>
  <si>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</si>
  <si>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</si>
  <si>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</si>
  <si>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</si>
  <si>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</si>
  <si>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</si>
  <si>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</si>
  <si>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</si>
  <si>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</si>
  <si>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</si>
  <si>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</si>
  <si>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</si>
  <si>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</si>
  <si>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</si>
  <si>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</si>
  <si>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</si>
  <si>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</si>
  <si>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</si>
  <si>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</si>
  <si>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</si>
  <si>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</si>
  <si>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</si>
  <si>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</si>
  <si>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</si>
  <si>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</si>
  <si>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</si>
  <si>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</si>
  <si>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</si>
  <si>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</si>
  <si>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</si>
  <si>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</si>
  <si>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</si>
  <si>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</si>
  <si>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</si>
  <si>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</si>
  <si>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</si>
  <si>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</si>
  <si>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</si>
  <si>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</si>
  <si>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</si>
  <si>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</si>
  <si>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</si>
  <si>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</si>
  <si>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</si>
  <si>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</si>
  <si>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</si>
  <si>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</si>
  <si>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</si>
  <si>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</si>
  <si>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</si>
  <si>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</si>
  <si>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</si>
  <si>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</si>
  <si>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</si>
  <si>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</si>
  <si>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</si>
  <si>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</si>
  <si>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</si>
  <si>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</si>
  <si>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</si>
  <si>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</si>
  <si>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</si>
  <si>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</si>
  <si>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</si>
  <si>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</si>
  <si>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</si>
  <si>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</si>
  <si>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</si>
  <si>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</si>
  <si>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</si>
  <si>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</si>
  <si>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</si>
  <si>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</si>
  <si>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</si>
  <si>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</si>
  <si>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</si>
  <si>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</si>
  <si>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</si>
  <si>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</si>
  <si>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</si>
  <si>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</si>
  <si>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</si>
  <si>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</si>
  <si>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</si>
  <si>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</si>
  <si>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</si>
  <si>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</si>
  <si>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</si>
  <si>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</si>
  <si>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</si>
  <si>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</si>
  <si>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</si>
  <si>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</si>
  <si>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</si>
  <si>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</si>
  <si>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</si>
  <si>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</si>
  <si>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</si>
  <si>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</si>
  <si>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</si>
  <si>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</si>
  <si>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</si>
  <si>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</si>
  <si>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</si>
  <si>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</si>
  <si>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</si>
  <si>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</si>
  <si>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</si>
  <si>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</si>
  <si>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</si>
  <si>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</si>
  <si>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</si>
  <si>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</si>
  <si>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</si>
  <si>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</si>
  <si>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</si>
  <si>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</si>
  <si>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</si>
  <si>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</si>
  <si>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</si>
  <si>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</si>
  <si>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</si>
  <si>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</si>
  <si>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</si>
  <si>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</si>
  <si>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</si>
  <si>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</si>
  <si>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</si>
  <si>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</si>
  <si>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</si>
  <si>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</si>
  <si>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</si>
  <si>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</si>
  <si>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</si>
  <si>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</si>
  <si>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</si>
  <si>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</si>
  <si>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</si>
  <si>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</si>
  <si>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</si>
  <si>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</si>
  <si>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</si>
  <si>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</si>
  <si>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</si>
  <si>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</si>
  <si>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</si>
  <si>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</si>
  <si>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</si>
  <si>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</si>
  <si>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</si>
  <si>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</si>
  <si>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</si>
  <si>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</si>
  <si>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</si>
  <si>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</si>
  <si>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</si>
  <si>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</si>
  <si>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</si>
  <si>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</si>
  <si>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</si>
  <si>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</si>
  <si>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</si>
  <si>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</si>
  <si>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</si>
  <si>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</si>
  <si>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</si>
  <si>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</si>
  <si>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</si>
  <si>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</si>
  <si>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</si>
  <si>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</si>
  <si>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</si>
  <si>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</si>
  <si>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</si>
  <si>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</si>
  <si>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</si>
  <si>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</si>
  <si>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</si>
  <si>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</si>
  <si>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</si>
  <si>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</si>
  <si>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</si>
  <si>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</si>
  <si>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</si>
  <si>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</si>
  <si>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</si>
  <si>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</si>
  <si>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</si>
  <si>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</si>
  <si>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</si>
  <si>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</si>
  <si>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</si>
  <si>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</si>
  <si>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</si>
  <si>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</si>
  <si>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</si>
  <si>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</si>
  <si>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</si>
  <si>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</si>
  <si>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</si>
  <si>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</si>
  <si>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</si>
  <si>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</si>
  <si>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</si>
  <si>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</si>
  <si>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</si>
  <si>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</si>
  <si>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</si>
  <si>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</si>
  <si>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</si>
  <si>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</si>
  <si>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</si>
  <si>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</si>
  <si>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</si>
  <si>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</si>
  <si>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</si>
  <si>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</si>
  <si>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</si>
  <si>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</si>
  <si>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</si>
  <si>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</si>
  <si>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</si>
  <si>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</si>
  <si>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</si>
  <si>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</si>
  <si>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</si>
  <si>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</si>
  <si>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</si>
  <si>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</si>
  <si>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</si>
  <si>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</si>
  <si>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</si>
  <si>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</si>
  <si>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</si>
  <si>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</si>
  <si>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</si>
  <si>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</si>
  <si>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</si>
  <si>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</si>
  <si>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</si>
  <si>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</si>
  <si>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</si>
  <si>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</si>
  <si>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</si>
  <si>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</si>
  <si>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</si>
  <si>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</si>
  <si>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</si>
  <si>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</si>
  <si>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</si>
  <si>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</si>
  <si>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</si>
  <si>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</si>
  <si>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</si>
  <si>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</si>
  <si>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</si>
  <si>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</si>
  <si>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</si>
  <si>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</si>
  <si>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</si>
  <si>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</si>
  <si>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</si>
  <si>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</si>
  <si>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</si>
  <si>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</si>
  <si>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</si>
  <si>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</si>
  <si>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</si>
  <si>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</si>
  <si>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</si>
  <si>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</si>
  <si>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</si>
  <si>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</si>
  <si>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</si>
  <si>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</si>
  <si>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</si>
  <si>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</si>
  <si>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</si>
  <si>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</si>
  <si>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</si>
  <si>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</si>
  <si>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</si>
  <si>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</si>
  <si>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</si>
  <si>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</si>
  <si>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</si>
  <si>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</si>
  <si>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</si>
  <si>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</si>
  <si>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</si>
  <si>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</si>
  <si>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</si>
  <si>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</si>
  <si>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</si>
  <si>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</si>
  <si>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</si>
  <si>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</si>
  <si>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</si>
  <si>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</si>
  <si>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</si>
  <si>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</si>
  <si>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</si>
  <si>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</si>
  <si>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</si>
  <si>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</si>
  <si>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</si>
  <si>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</si>
  <si>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</si>
  <si>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</si>
  <si>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</si>
  <si>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</si>
  <si>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</si>
  <si>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</si>
  <si>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</si>
  <si>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</si>
  <si>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</si>
  <si>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</si>
  <si>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</si>
  <si>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</si>
  <si>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</si>
  <si>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</si>
  <si>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</si>
  <si>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</si>
  <si>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</si>
  <si>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</si>
  <si>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</si>
  <si>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</si>
  <si>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</si>
  <si>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</si>
  <si>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</si>
  <si>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</si>
  <si>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</si>
  <si>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</si>
  <si>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</si>
  <si>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</si>
  <si>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</si>
  <si>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</si>
  <si>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</si>
  <si>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</si>
  <si>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</si>
  <si>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</si>
  <si>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</si>
  <si>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</si>
  <si>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</si>
  <si>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</si>
  <si>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</si>
  <si>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</si>
  <si>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</si>
  <si>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</si>
  <si>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</si>
  <si>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</si>
  <si>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</si>
  <si>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</si>
  <si>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</si>
  <si>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</si>
  <si>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</si>
  <si>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</si>
  <si>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</si>
  <si>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</si>
  <si>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</si>
  <si>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</si>
  <si>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</si>
  <si>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</si>
  <si>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</si>
  <si>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</si>
  <si>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</si>
  <si>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</si>
  <si>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</si>
  <si>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</si>
  <si>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</si>
  <si>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</si>
  <si>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</si>
  <si>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</si>
  <si>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</si>
  <si>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</si>
  <si>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</si>
  <si>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</si>
  <si>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</si>
  <si>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</si>
  <si>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</si>
  <si>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</si>
  <si>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</si>
  <si>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</si>
  <si>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</si>
  <si>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</si>
  <si>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</si>
  <si>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</si>
  <si>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</si>
  <si>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</si>
  <si>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</si>
  <si>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</si>
  <si>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</si>
  <si>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</si>
  <si>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</si>
  <si>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</si>
  <si>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</si>
  <si>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</si>
  <si>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</si>
  <si>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</si>
  <si>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</si>
  <si>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</si>
  <si>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</si>
  <si>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</si>
  <si>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</si>
  <si>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</si>
  <si>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</si>
  <si>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</si>
  <si>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</si>
  <si>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</si>
  <si>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</si>
  <si>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</si>
  <si>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</si>
  <si>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</si>
  <si>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</si>
  <si>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</si>
  <si>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</si>
  <si>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</si>
  <si>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</si>
  <si>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</si>
  <si>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</si>
  <si>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</si>
  <si>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</si>
  <si>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</si>
  <si>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</si>
  <si>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</si>
  <si>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</si>
  <si>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</si>
  <si>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</si>
  <si>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</si>
  <si>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</si>
  <si>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</si>
  <si>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</si>
  <si>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</si>
  <si>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</si>
  <si>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</si>
  <si>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</si>
  <si>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</si>
  <si>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</si>
  <si>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</si>
  <si>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</si>
  <si>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</si>
  <si>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</si>
  <si>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</si>
  <si>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</si>
  <si>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</si>
  <si>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</si>
  <si>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</si>
  <si>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</si>
  <si>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</si>
  <si>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</si>
  <si>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</si>
  <si>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</si>
  <si>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</si>
  <si>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</si>
  <si>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</si>
  <si>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</si>
  <si>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</si>
  <si>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</si>
  <si>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</si>
  <si>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</si>
  <si>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</si>
  <si>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</si>
  <si>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</si>
  <si>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</si>
  <si>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</si>
  <si>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</si>
  <si>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</si>
  <si>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</si>
  <si>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</si>
  <si>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</si>
  <si>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</si>
  <si>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</si>
  <si>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</si>
  <si>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</si>
  <si>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</si>
  <si>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</si>
  <si>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</si>
  <si>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</si>
  <si>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</si>
  <si>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</si>
  <si>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</si>
  <si>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</si>
  <si>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</si>
  <si>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</si>
  <si>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</si>
  <si>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</si>
  <si>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</si>
  <si>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</si>
  <si>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</si>
  <si>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</si>
  <si>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</si>
  <si>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</si>
  <si>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</si>
  <si>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</si>
  <si>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</si>
  <si>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</si>
  <si>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</si>
  <si>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</si>
  <si>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</si>
  <si>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</si>
  <si>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</si>
  <si>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</si>
  <si>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</si>
  <si>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</si>
  <si>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</si>
  <si>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</si>
  <si>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</si>
  <si>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</si>
  <si>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</si>
  <si>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</si>
  <si>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</si>
  <si>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</si>
  <si>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</si>
  <si>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</si>
  <si>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</si>
  <si>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</si>
  <si>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</si>
  <si>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</si>
  <si>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</si>
  <si>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</si>
  <si>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</si>
  <si>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</si>
  <si>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</si>
  <si>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</si>
  <si>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</si>
  <si>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</si>
  <si>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</si>
  <si>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</si>
  <si>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</si>
  <si>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</si>
  <si>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</si>
  <si>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</si>
  <si>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</si>
  <si>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</si>
  <si>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</si>
  <si>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</si>
  <si>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</si>
  <si>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</si>
  <si>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</si>
  <si>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</si>
  <si>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</si>
  <si>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</si>
  <si>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</si>
  <si>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</si>
  <si>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</si>
  <si>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</si>
  <si>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</si>
  <si>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</si>
  <si>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</si>
  <si>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</si>
  <si>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</si>
  <si>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</si>
  <si>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</si>
  <si>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</si>
  <si>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</si>
  <si>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</si>
  <si>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</si>
  <si>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</si>
  <si>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</si>
  <si>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</si>
  <si>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</si>
  <si>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</si>
  <si>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</si>
  <si>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</si>
  <si>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</si>
  <si>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</si>
  <si>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</si>
  <si>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</si>
  <si>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</si>
  <si>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</si>
  <si>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</si>
  <si>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</si>
  <si>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</si>
  <si>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</si>
  <si>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</si>
  <si>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</si>
  <si>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</si>
  <si>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</si>
  <si>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</si>
  <si>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</si>
  <si>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</si>
  <si>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</si>
  <si>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</si>
  <si>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</si>
  <si>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</si>
  <si>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</si>
  <si>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</si>
  <si>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</si>
  <si>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</si>
  <si>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</si>
  <si>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</si>
  <si>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</si>
  <si>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</si>
  <si>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</si>
  <si>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</si>
  <si>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</si>
  <si>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</si>
  <si>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</si>
  <si>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</si>
  <si>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</si>
  <si>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</si>
  <si>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</si>
  <si>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</si>
  <si>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</si>
  <si>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</si>
  <si>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</si>
  <si>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</si>
  <si>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</si>
  <si>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</si>
  <si>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</si>
  <si>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</si>
  <si>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</si>
  <si>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</si>
  <si>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</si>
  <si>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</si>
  <si>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</si>
  <si>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</si>
  <si>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</si>
  <si>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</si>
  <si>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</si>
  <si>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</si>
  <si>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</si>
  <si>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</si>
  <si>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</si>
  <si>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</si>
  <si>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</si>
  <si>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</si>
  <si>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</si>
  <si>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</si>
  <si>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</si>
  <si>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</si>
  <si>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</si>
  <si>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</si>
  <si>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</si>
  <si>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</si>
  <si>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</si>
  <si>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</si>
  <si>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</si>
  <si>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</si>
  <si>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</si>
  <si>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</si>
  <si>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</si>
  <si>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</si>
  <si>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</si>
  <si>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</si>
  <si>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</si>
  <si>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</si>
  <si>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</si>
  <si>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</si>
  <si>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</si>
  <si>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</si>
  <si>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</si>
  <si>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</si>
  <si>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</si>
  <si>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</si>
  <si>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</si>
  <si>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</si>
  <si>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</si>
  <si>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</si>
  <si>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</si>
  <si>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</si>
  <si>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</si>
  <si>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</si>
  <si>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</si>
  <si>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</si>
  <si>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</si>
  <si>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</si>
  <si>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</si>
  <si>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</si>
  <si>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</si>
  <si>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</si>
  <si>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</si>
  <si>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</si>
  <si>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</si>
  <si>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</si>
  <si>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</si>
  <si>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</si>
  <si>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</si>
  <si>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</si>
  <si>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</si>
  <si>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</si>
  <si>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</si>
  <si>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</si>
  <si>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</si>
  <si>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</si>
  <si>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</si>
  <si>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</si>
  <si>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</si>
  <si>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</si>
  <si>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</si>
  <si>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</si>
  <si>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</si>
  <si>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</si>
  <si>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</si>
  <si>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</si>
  <si>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</si>
  <si>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</si>
  <si>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</si>
  <si>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</si>
  <si>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</si>
  <si>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</si>
  <si>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</si>
  <si>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</si>
  <si>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</si>
  <si>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</si>
  <si>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</si>
  <si>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</si>
  <si>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</si>
  <si>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</si>
  <si>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</si>
  <si>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</si>
  <si>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</si>
  <si>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</si>
  <si>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</si>
  <si>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</si>
  <si>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</si>
  <si>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</si>
  <si>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</si>
  <si>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</si>
  <si>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</si>
  <si>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</si>
  <si>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</si>
  <si>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</si>
  <si>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</si>
  <si>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</si>
  <si>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</si>
  <si>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</si>
  <si>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</si>
  <si>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</si>
  <si>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</si>
  <si>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</si>
  <si>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</si>
  <si>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</si>
  <si>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</si>
  <si>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</si>
  <si>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</si>
  <si>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</si>
  <si>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</si>
  <si>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</si>
  <si>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</si>
  <si>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</si>
  <si>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</si>
  <si>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</si>
  <si>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</si>
  <si>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</si>
  <si>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</si>
  <si>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</si>
  <si>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</si>
  <si>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</si>
  <si>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</si>
  <si>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</si>
  <si>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</si>
  <si>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</si>
  <si>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</si>
  <si>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</si>
  <si>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</si>
  <si>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</si>
  <si>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</si>
  <si>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</si>
  <si>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</si>
  <si>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</si>
  <si>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</si>
  <si>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</si>
  <si>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</si>
  <si>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</si>
  <si>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</si>
  <si>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</si>
  <si>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</si>
  <si>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</si>
  <si>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</si>
  <si>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</si>
  <si>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</si>
  <si>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</si>
  <si>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</si>
  <si>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</si>
  <si>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</si>
  <si>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</si>
  <si>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</si>
  <si>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</si>
  <si>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</si>
  <si>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</si>
  <si>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</si>
  <si>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</si>
  <si>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</si>
  <si>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</si>
  <si>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</si>
  <si>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</si>
  <si>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</si>
  <si>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</si>
  <si>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</si>
  <si>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</si>
  <si>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</si>
  <si>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</si>
  <si>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</si>
  <si>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</si>
  <si>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</si>
  <si>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</si>
  <si>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</si>
  <si>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</si>
  <si>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</si>
  <si>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</si>
  <si>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</si>
  <si>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</si>
  <si>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</si>
  <si>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</si>
  <si>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</si>
  <si>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</si>
  <si>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</si>
  <si>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</si>
  <si>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</si>
  <si>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</si>
  <si>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</si>
  <si>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</si>
  <si>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</si>
  <si>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</si>
  <si>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</si>
  <si>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</si>
  <si>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</si>
  <si>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</si>
  <si>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</si>
  <si>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</si>
  <si>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</si>
  <si>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</si>
  <si>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</si>
  <si>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</si>
  <si>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</si>
  <si>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</si>
  <si>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</si>
  <si>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</si>
  <si>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</si>
  <si>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</si>
  <si>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</si>
  <si>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</si>
  <si>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</si>
  <si>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</si>
  <si>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</si>
  <si>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</si>
  <si>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</si>
  <si>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</si>
  <si>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</si>
  <si>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</si>
  <si>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</si>
  <si>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</si>
  <si>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</si>
  <si>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</si>
  <si>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</si>
  <si>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</si>
  <si>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</si>
  <si>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</si>
  <si>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</si>
  <si>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</si>
  <si>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</si>
  <si>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</si>
  <si>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</si>
  <si>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</si>
  <si>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</si>
  <si>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</si>
  <si>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</si>
  <si>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</si>
  <si>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</si>
  <si>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</si>
  <si>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</si>
  <si>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</si>
  <si>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</si>
  <si>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</si>
  <si>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</si>
  <si>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</si>
  <si>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</si>
  <si>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</si>
  <si>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</si>
  <si>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</si>
  <si>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</si>
  <si>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</si>
  <si>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</si>
  <si>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</si>
  <si>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</si>
  <si>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</si>
  <si>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</si>
  <si>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</si>
  <si>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</si>
  <si>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</si>
  <si>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</si>
  <si>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</si>
  <si>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</si>
  <si>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</si>
  <si>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</si>
  <si>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</si>
  <si>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</si>
  <si>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</si>
  <si>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</si>
  <si>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</si>
  <si>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</si>
  <si>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</si>
  <si>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</si>
  <si>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</si>
  <si>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</si>
  <si>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</si>
  <si>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</si>
  <si>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</si>
  <si>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</si>
  <si>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</si>
  <si>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</si>
  <si>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</si>
  <si>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</si>
  <si>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</si>
  <si>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</si>
  <si>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</si>
  <si>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</si>
  <si>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</si>
  <si>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</si>
  <si>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</si>
  <si>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</si>
  <si>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</si>
  <si>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</si>
  <si>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</si>
  <si>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</si>
  <si>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</si>
  <si>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</si>
  <si>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</si>
  <si>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</si>
  <si>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</si>
  <si>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</si>
  <si>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</si>
  <si>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</si>
  <si>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</si>
  <si>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</si>
  <si>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</si>
  <si>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</si>
  <si>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</si>
  <si>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</si>
  <si>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</si>
  <si>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</si>
  <si>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</si>
  <si>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</si>
  <si>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</si>
  <si>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</si>
  <si>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</si>
  <si>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</si>
  <si>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</si>
  <si>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</si>
  <si>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</si>
  <si>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</si>
  <si>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</si>
  <si>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</si>
  <si>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</si>
  <si>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</si>
  <si>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</si>
  <si>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</si>
  <si>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</si>
  <si>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</si>
  <si>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</si>
  <si>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</si>
  <si>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</si>
  <si>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</si>
  <si>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</si>
  <si>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</si>
  <si>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</si>
  <si>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</si>
  <si>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</si>
  <si>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</si>
  <si>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</si>
  <si>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</si>
  <si>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</si>
  <si>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</si>
  <si>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</si>
  <si>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</si>
  <si>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</si>
  <si>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</si>
  <si>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</si>
  <si>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</si>
  <si>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</si>
  <si>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</si>
  <si>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</si>
  <si>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</si>
  <si>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</si>
  <si>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</si>
  <si>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</si>
  <si>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</si>
  <si>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</si>
  <si>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</si>
  <si>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</si>
  <si>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</si>
  <si>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</si>
  <si>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</si>
  <si>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</si>
  <si>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</si>
  <si>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</si>
  <si>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</si>
  <si>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</si>
  <si>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</si>
  <si>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</si>
  <si>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</si>
  <si>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</si>
  <si>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</si>
  <si>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</si>
  <si>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</si>
  <si>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</si>
  <si>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</si>
  <si>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</si>
  <si>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</si>
  <si>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</si>
  <si>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</si>
  <si>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</si>
  <si>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</si>
  <si>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</si>
  <si>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</si>
  <si>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</si>
  <si>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</si>
  <si>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</si>
  <si>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</si>
  <si>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</si>
  <si>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</si>
  <si>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</si>
  <si>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</si>
  <si>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</si>
  <si>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</si>
  <si>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</si>
  <si>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</si>
  <si>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</si>
  <si>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</si>
  <si>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</si>
  <si>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</si>
  <si>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</si>
  <si>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</si>
  <si>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</si>
  <si>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</si>
  <si>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</si>
  <si>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</si>
  <si>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</si>
  <si>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</si>
  <si>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</si>
  <si>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</si>
  <si>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</si>
  <si>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</si>
  <si>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</si>
  <si>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</si>
  <si>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</si>
  <si>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</si>
  <si>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</si>
  <si>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</si>
  <si>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</si>
  <si>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</si>
  <si>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</si>
  <si>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</si>
  <si>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</si>
  <si>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</si>
  <si>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</si>
  <si>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</si>
  <si>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</si>
  <si>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</si>
  <si>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</si>
  <si>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</si>
  <si>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</si>
  <si>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</si>
  <si>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</si>
  <si>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</si>
  <si>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</si>
  <si>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</si>
  <si>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</si>
  <si>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</si>
  <si>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</si>
  <si>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</si>
  <si>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</si>
  <si>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</si>
  <si>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</si>
  <si>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</si>
  <si>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</si>
  <si>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</si>
  <si>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</si>
  <si>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</si>
  <si>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</si>
  <si>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</si>
  <si>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</si>
  <si>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</si>
  <si>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</si>
  <si>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</si>
  <si>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</si>
  <si>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</si>
  <si>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</si>
  <si>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</si>
  <si>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</si>
  <si>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</si>
  <si>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</si>
  <si>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</si>
  <si>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</si>
  <si>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</si>
  <si>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</si>
  <si>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</si>
  <si>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</si>
  <si>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</si>
  <si>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</si>
  <si>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</si>
  <si>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</si>
  <si>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</si>
  <si>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</si>
  <si>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</si>
  <si>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</si>
  <si>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</si>
  <si>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</si>
  <si>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</si>
  <si>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</si>
  <si>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</si>
  <si>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</si>
  <si>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</si>
  <si>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</si>
  <si>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</si>
  <si>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</si>
  <si>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</si>
  <si>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</si>
  <si>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</si>
  <si>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</si>
  <si>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</si>
  <si>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</si>
  <si>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</si>
  <si>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</si>
  <si>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</si>
  <si>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</si>
  <si>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</si>
  <si>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</si>
  <si>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</si>
  <si>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</si>
  <si>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</si>
  <si>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</si>
  <si>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</si>
  <si>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</si>
  <si>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</si>
  <si>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</si>
  <si>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</si>
  <si>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</si>
  <si>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</si>
  <si>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</si>
  <si>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</si>
  <si>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</si>
  <si>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</si>
  <si>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</si>
  <si>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</si>
  <si>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</si>
  <si>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</si>
  <si>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</si>
  <si>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</si>
  <si>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</si>
  <si>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</si>
  <si>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</si>
  <si>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</si>
  <si>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</si>
  <si>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</si>
  <si>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</si>
  <si>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</si>
  <si>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</si>
  <si>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</si>
  <si>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</si>
  <si>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</si>
  <si>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</si>
  <si>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</si>
  <si>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</si>
  <si>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</si>
  <si>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</si>
  <si>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</si>
  <si>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</si>
  <si>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</si>
  <si>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</si>
  <si>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</si>
  <si>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</si>
  <si>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</si>
  <si>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</si>
  <si>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</si>
  <si>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</si>
  <si>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</si>
  <si>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</si>
  <si>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</si>
  <si>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</si>
  <si>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</si>
  <si>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</si>
  <si>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</si>
  <si>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</si>
  <si>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</si>
  <si>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</si>
  <si>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</si>
  <si>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</si>
  <si>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</si>
  <si>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</si>
  <si>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</si>
  <si>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</si>
  <si>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</si>
  <si>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</si>
  <si>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</si>
  <si>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</si>
  <si>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</si>
  <si>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</si>
  <si>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</si>
  <si>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</si>
  <si>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</si>
  <si>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</si>
  <si>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</si>
  <si>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</si>
  <si>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</si>
  <si>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</si>
  <si>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</si>
  <si>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</si>
  <si>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</si>
  <si>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</si>
  <si>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</si>
  <si>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</si>
  <si>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</si>
  <si>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</si>
  <si>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</si>
  <si>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</si>
  <si>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</si>
  <si>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</si>
  <si>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</si>
  <si>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</si>
  <si>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</si>
  <si>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</si>
  <si>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</si>
  <si>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</si>
  <si>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</si>
  <si>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</si>
  <si>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</si>
  <si>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</si>
  <si>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</si>
  <si>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</si>
  <si>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</si>
  <si>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</si>
  <si>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</si>
  <si>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</si>
  <si>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</si>
  <si>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</si>
  <si>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</si>
  <si>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</si>
  <si>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</si>
  <si>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</si>
  <si>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</si>
  <si>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</si>
  <si>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</si>
  <si>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</si>
  <si>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</si>
  <si>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</si>
  <si>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</si>
  <si>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</si>
  <si>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</si>
  <si>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</si>
  <si>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</si>
  <si>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</si>
  <si>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</si>
  <si>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</si>
  <si>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</si>
  <si>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</si>
  <si>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</si>
  <si>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</si>
  <si>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</si>
  <si>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</si>
  <si>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</si>
  <si>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</si>
  <si>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</si>
  <si>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</si>
  <si>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</si>
  <si>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</si>
  <si>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</si>
  <si>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</si>
  <si>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</si>
  <si>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</si>
  <si>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</si>
  <si>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</si>
  <si>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</si>
  <si>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</si>
  <si>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</si>
  <si>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</si>
  <si>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</si>
  <si>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</si>
  <si>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</si>
  <si>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</si>
  <si>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</si>
  <si>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</si>
  <si>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</si>
  <si>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</si>
  <si>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</si>
  <si>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</si>
  <si>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</si>
  <si>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</si>
  <si>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</si>
  <si>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</si>
  <si>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</si>
  <si>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</si>
  <si>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</si>
  <si>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</si>
  <si>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</si>
  <si>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</si>
  <si>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</si>
  <si>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</si>
  <si>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</si>
  <si>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</si>
  <si>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</si>
  <si>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</si>
  <si>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</si>
  <si>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</si>
  <si>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</si>
  <si>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</si>
  <si>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</si>
  <si>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</si>
  <si>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</si>
  <si>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</si>
  <si>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</si>
  <si>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</si>
  <si>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</si>
  <si>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</si>
  <si>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</si>
  <si>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</si>
  <si>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</si>
  <si>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</si>
  <si>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</si>
  <si>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</si>
  <si>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</si>
  <si>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</si>
  <si>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</si>
  <si>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</si>
  <si>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</si>
  <si>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</si>
  <si>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</si>
  <si>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</si>
  <si>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</si>
  <si>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</si>
  <si>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</si>
  <si>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</si>
  <si>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</si>
  <si>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</si>
  <si>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</si>
  <si>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</si>
  <si>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</si>
  <si>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</si>
  <si>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</si>
  <si>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</si>
  <si>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</si>
  <si>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</si>
  <si>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</si>
  <si>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</si>
  <si>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</si>
  <si>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</si>
  <si>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</si>
  <si>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</si>
  <si>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</si>
  <si>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</si>
  <si>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</si>
  <si>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</si>
  <si>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</si>
  <si>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</si>
  <si>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</si>
  <si>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</si>
  <si>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</si>
  <si>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</si>
  <si>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</si>
  <si>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</si>
  <si>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</si>
  <si>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</si>
  <si>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</si>
  <si>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</si>
  <si>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</si>
  <si>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</si>
  <si>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</si>
  <si>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</si>
  <si>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</si>
  <si>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</si>
  <si>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</si>
  <si>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</si>
  <si>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</si>
  <si>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</si>
  <si>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</si>
  <si>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</si>
  <si>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</si>
  <si>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</si>
  <si>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</si>
  <si>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</si>
  <si>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</si>
  <si>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</si>
  <si>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</si>
  <si>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</si>
  <si>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</si>
  <si>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</si>
  <si>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</si>
  <si>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</si>
  <si>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</si>
  <si>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</si>
  <si>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</si>
  <si>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</si>
  <si>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</si>
  <si>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</si>
  <si>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</si>
  <si>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</si>
  <si>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</si>
  <si>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</si>
  <si>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</si>
  <si>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</si>
  <si>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</si>
  <si>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</si>
  <si>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</si>
  <si>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</si>
  <si>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</si>
  <si>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</si>
  <si>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</si>
  <si>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</si>
  <si>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</si>
  <si>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</si>
  <si>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</si>
  <si>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</si>
  <si>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</si>
  <si>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</si>
  <si>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</si>
  <si>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</si>
  <si>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</si>
  <si>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</si>
  <si>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</si>
  <si>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</si>
  <si>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</si>
  <si>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</si>
  <si>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</si>
  <si>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</si>
  <si>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</si>
  <si>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</si>
  <si>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</si>
  <si>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</si>
  <si>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</si>
  <si>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</si>
  <si>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</si>
  <si>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</si>
  <si>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</si>
  <si>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</si>
  <si>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</si>
  <si>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</si>
  <si>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</si>
  <si>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</si>
  <si>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</si>
  <si>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</si>
  <si>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</si>
  <si>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</si>
  <si>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</si>
  <si>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</si>
  <si>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</si>
  <si>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</si>
  <si>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</si>
  <si>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</si>
  <si>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</si>
  <si>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</si>
  <si>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</si>
  <si>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</si>
  <si>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</si>
  <si>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</si>
  <si>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</si>
  <si>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</si>
  <si>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</si>
  <si>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</si>
  <si>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</si>
  <si>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</si>
  <si>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</si>
  <si>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</si>
  <si>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</si>
  <si>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</si>
  <si>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</si>
  <si>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</si>
  <si>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</si>
  <si>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</si>
  <si>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</si>
  <si>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</si>
  <si>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</si>
  <si>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</si>
  <si>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</si>
  <si>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</si>
  <si>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</si>
  <si>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</si>
  <si>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</si>
  <si>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</si>
  <si>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</si>
  <si>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</si>
  <si>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</si>
  <si>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</si>
  <si>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</si>
  <si>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</si>
  <si>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</si>
  <si>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</si>
  <si>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</si>
  <si>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</si>
  <si>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</si>
  <si>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</si>
  <si>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</si>
  <si>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</si>
  <si>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</si>
  <si>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</si>
  <si>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</si>
  <si>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</si>
  <si>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</si>
  <si>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</si>
  <si>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</si>
  <si>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</si>
  <si>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</si>
  <si>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</si>
  <si>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</si>
  <si>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</si>
  <si>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</si>
  <si>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</si>
  <si>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</si>
  <si>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</si>
  <si>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</si>
  <si>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</si>
  <si>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</si>
  <si>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</si>
  <si>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</si>
  <si>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</si>
  <si>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</si>
  <si>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</si>
  <si>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</si>
  <si>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</si>
  <si>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</si>
  <si>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</si>
  <si>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</si>
  <si>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</si>
  <si>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</si>
  <si>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</si>
  <si>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</si>
  <si>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</si>
  <si>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</si>
  <si>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</si>
  <si>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</si>
  <si>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</si>
  <si>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</si>
  <si>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</si>
  <si>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</si>
  <si>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</si>
  <si>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</si>
  <si>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</si>
  <si>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</si>
  <si>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</si>
  <si>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</si>
  <si>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</si>
  <si>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</si>
  <si>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</si>
  <si>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</si>
  <si>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</si>
  <si>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</si>
  <si>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</si>
  <si>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</si>
  <si>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</si>
  <si>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</si>
  <si>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</si>
  <si>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</si>
  <si>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</si>
  <si>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</si>
  <si>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</si>
  <si>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</si>
  <si>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</si>
  <si>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</si>
  <si>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</si>
  <si>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</si>
  <si>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</si>
  <si>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</si>
  <si>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</si>
  <si>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</si>
  <si>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</si>
  <si>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</si>
  <si>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</si>
  <si>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</si>
  <si>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</si>
  <si>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</si>
  <si>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</si>
  <si>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</si>
  <si>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</si>
  <si>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</si>
  <si>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</si>
  <si>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</si>
  <si>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</si>
  <si>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</si>
  <si>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</si>
  <si>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</si>
  <si>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</si>
  <si>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</si>
  <si>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</si>
  <si>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</si>
  <si>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</si>
  <si>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</si>
  <si>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</si>
  <si>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</si>
  <si>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</si>
  <si>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</si>
  <si>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</si>
  <si>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</si>
  <si>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</si>
  <si>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</si>
  <si>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</si>
  <si>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</si>
  <si>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</si>
  <si>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</si>
  <si>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</si>
  <si>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</si>
  <si>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</si>
  <si>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</si>
  <si>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</si>
  <si>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</si>
  <si>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</si>
  <si>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</si>
  <si>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</si>
  <si>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</si>
  <si>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</si>
  <si>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</si>
  <si>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</si>
  <si>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</si>
  <si>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</si>
  <si>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</si>
  <si>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</si>
  <si>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</si>
  <si>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</si>
  <si>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</si>
  <si>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</si>
  <si>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</si>
  <si>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</si>
  <si>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</si>
  <si>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</si>
  <si>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</si>
  <si>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</si>
  <si>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</si>
  <si>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</si>
  <si>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</si>
  <si>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</si>
  <si>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</si>
  <si>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</si>
  <si>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</si>
  <si>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</si>
  <si>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</si>
  <si>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</si>
  <si>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</si>
  <si>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</si>
  <si>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</si>
  <si>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</si>
  <si>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</si>
  <si>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</si>
  <si>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</si>
  <si>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</si>
  <si>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</si>
  <si>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</si>
  <si>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</si>
  <si>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</si>
  <si>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</si>
  <si>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</si>
  <si>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</si>
  <si>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</si>
  <si>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</si>
  <si>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</si>
  <si>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</si>
  <si>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</si>
  <si>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</si>
  <si>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</si>
  <si>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</si>
  <si>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</si>
  <si>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</si>
  <si>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</si>
  <si>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</si>
  <si>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</si>
  <si>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</si>
  <si>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</si>
  <si>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</si>
  <si>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</si>
  <si>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</si>
  <si>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</si>
  <si>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</si>
  <si>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</si>
  <si>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</si>
  <si>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</si>
  <si>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</si>
  <si>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</si>
  <si>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</si>
  <si>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</si>
  <si>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</si>
  <si>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</si>
  <si>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</si>
  <si>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</si>
  <si>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</si>
  <si>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</si>
  <si>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</si>
  <si>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</si>
  <si>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</si>
  <si>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</si>
  <si>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</si>
  <si>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</si>
  <si>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</si>
  <si>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</si>
  <si>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</si>
  <si>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</si>
  <si>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</si>
  <si>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</si>
  <si>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</si>
  <si>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</si>
  <si>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</si>
  <si>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</si>
  <si>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</si>
  <si>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</si>
  <si>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</si>
  <si>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</si>
  <si>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</si>
  <si>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</si>
  <si>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</si>
  <si>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</si>
  <si>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</si>
  <si>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</si>
  <si>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</si>
  <si>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</si>
  <si>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</si>
  <si>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</si>
  <si>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</si>
  <si>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</si>
  <si>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</si>
  <si>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</si>
  <si>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</si>
  <si>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</si>
  <si>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</si>
  <si>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</si>
  <si>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</si>
  <si>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</si>
  <si>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</si>
  <si>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</si>
  <si>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</si>
  <si>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</si>
  <si>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</si>
  <si>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</si>
  <si>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</si>
  <si>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</si>
  <si>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</si>
  <si>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</si>
  <si>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</si>
  <si>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</si>
  <si>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</si>
  <si>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</si>
  <si>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</si>
  <si>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</si>
  <si>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</si>
  <si>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</si>
  <si>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</si>
  <si>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</si>
  <si>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</si>
  <si>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</si>
  <si>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</si>
  <si>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</si>
  <si>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</si>
  <si>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</si>
  <si>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</si>
  <si>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</si>
  <si>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</si>
  <si>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</si>
  <si>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</si>
  <si>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</si>
  <si>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</si>
  <si>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</si>
  <si>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</si>
  <si>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</si>
  <si>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</si>
  <si>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</si>
  <si>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</si>
  <si>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</si>
  <si>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</si>
  <si>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</si>
  <si>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</si>
  <si>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</si>
  <si>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</si>
  <si>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</si>
  <si>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</si>
  <si>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</si>
  <si>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</si>
  <si>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</si>
  <si>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</si>
  <si>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</si>
  <si>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</si>
  <si>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</si>
  <si>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</si>
  <si>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</si>
  <si>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</si>
  <si>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</si>
  <si>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</si>
  <si>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</si>
  <si>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</si>
  <si>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</si>
  <si>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</si>
  <si>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</si>
  <si>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</si>
  <si>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</si>
  <si>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</si>
  <si>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</si>
  <si>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</si>
  <si>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</si>
  <si>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</si>
  <si>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</si>
  <si>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</si>
  <si>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</si>
  <si>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</si>
  <si>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</si>
  <si>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</si>
  <si>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</si>
  <si>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</si>
  <si>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</si>
  <si>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</si>
  <si>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</si>
  <si>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</si>
  <si>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</si>
  <si>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</si>
  <si>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</si>
  <si>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</si>
  <si>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</si>
  <si>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</si>
  <si>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</si>
  <si>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</si>
  <si>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</si>
  <si>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</si>
  <si>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</si>
  <si>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</si>
  <si>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</si>
  <si>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</si>
  <si>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</si>
  <si>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</si>
  <si>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</si>
  <si>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</si>
  <si>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</si>
  <si>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</si>
  <si>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</si>
  <si>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</si>
  <si>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</si>
  <si>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</si>
  <si>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</si>
  <si>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</si>
  <si>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</si>
  <si>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</si>
  <si>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</si>
  <si>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</si>
  <si>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</si>
  <si>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</si>
  <si>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</si>
  <si>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</si>
  <si>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</si>
  <si>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</si>
  <si>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</si>
  <si>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</si>
  <si>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</si>
  <si>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</si>
  <si>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</si>
  <si>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</si>
  <si>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</si>
  <si>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</si>
  <si>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</si>
  <si>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</si>
  <si>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</si>
  <si>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</si>
  <si>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</si>
  <si>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</si>
  <si>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</si>
  <si>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</si>
  <si>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</si>
  <si>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</si>
  <si>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</si>
  <si>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</si>
  <si>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</si>
  <si>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</si>
  <si>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</si>
  <si>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</si>
  <si>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</si>
  <si>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</si>
  <si>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</si>
  <si>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</si>
  <si>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</si>
  <si>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</si>
  <si>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</si>
  <si>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</si>
  <si>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</si>
  <si>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</si>
  <si>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</si>
  <si>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</si>
  <si>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</si>
  <si>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</si>
  <si>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</si>
  <si>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</si>
  <si>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</si>
  <si>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</si>
  <si>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</si>
  <si>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</si>
  <si>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</si>
  <si>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</si>
  <si>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</si>
  <si>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</si>
  <si>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</si>
  <si>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</si>
  <si>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</si>
  <si>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</si>
  <si>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</si>
  <si>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</si>
  <si>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</si>
  <si>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</si>
  <si>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</si>
  <si>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</si>
  <si>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</si>
  <si>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</si>
  <si>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</si>
  <si>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</si>
  <si>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</si>
  <si>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</si>
  <si>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</si>
  <si>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</si>
  <si>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</si>
  <si>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</si>
  <si>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</si>
  <si>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</si>
  <si>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</si>
  <si>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</si>
  <si>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</si>
  <si>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</si>
  <si>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</si>
  <si>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</si>
  <si>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</si>
  <si>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</si>
  <si>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</si>
  <si>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</si>
  <si>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</si>
  <si>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</si>
  <si>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</si>
  <si>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</si>
  <si>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</si>
  <si>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</si>
  <si>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</si>
  <si>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</si>
  <si>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</si>
  <si>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</si>
  <si>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</si>
  <si>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</si>
  <si>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</si>
  <si>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</si>
  <si>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</si>
  <si>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</si>
  <si>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</si>
  <si>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</si>
  <si>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</si>
  <si>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</si>
  <si>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</si>
  <si>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</si>
  <si>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</si>
  <si>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</si>
  <si>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</si>
  <si>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</si>
  <si>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</si>
  <si>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</si>
  <si>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</si>
  <si>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</si>
  <si>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</si>
  <si>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</si>
  <si>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</si>
  <si>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</si>
  <si>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</si>
  <si>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</si>
  <si>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</si>
  <si>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</si>
  <si>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</si>
  <si>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</si>
  <si>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</si>
  <si>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</si>
  <si>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</si>
  <si>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</si>
  <si>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</si>
  <si>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</si>
  <si>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</si>
  <si>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</si>
  <si>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</si>
  <si>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</si>
  <si>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</si>
  <si>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</si>
  <si>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</si>
  <si>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</si>
  <si>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</si>
  <si>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</si>
  <si>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</si>
  <si>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</si>
  <si>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</si>
  <si>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</si>
  <si>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</si>
  <si>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</si>
  <si>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</si>
  <si>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</si>
  <si>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</si>
  <si>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</si>
  <si>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</si>
  <si>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</si>
  <si>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</si>
  <si>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</si>
  <si>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</si>
  <si>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</si>
  <si>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</si>
  <si>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</si>
  <si>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</si>
  <si>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</si>
  <si>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</si>
  <si>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</si>
  <si>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</si>
  <si>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</si>
  <si>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</si>
  <si>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</si>
  <si>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</si>
  <si>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</si>
  <si>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</si>
  <si>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</si>
  <si>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</si>
  <si>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</si>
  <si>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</si>
  <si>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</si>
  <si>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</si>
  <si>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</si>
  <si>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</si>
  <si>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</si>
  <si>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</si>
  <si>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</si>
  <si>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</si>
  <si>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</si>
  <si>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</si>
  <si>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</si>
  <si>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</si>
  <si>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</si>
  <si>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</si>
  <si>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</si>
  <si>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</si>
  <si>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</si>
  <si>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</si>
  <si>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</si>
  <si>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</si>
  <si>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</si>
  <si>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</si>
  <si>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</si>
  <si>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</si>
  <si>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</si>
  <si>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</si>
  <si>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</si>
  <si>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</si>
  <si>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</si>
  <si>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</si>
  <si>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</si>
  <si>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</si>
  <si>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</si>
  <si>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</si>
  <si>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</si>
  <si>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</si>
  <si>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</si>
  <si>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</si>
  <si>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</si>
  <si>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</si>
  <si>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</si>
  <si>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</si>
  <si>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</si>
  <si>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</si>
  <si>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</si>
  <si>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</si>
  <si>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</si>
  <si>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</si>
  <si>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</si>
  <si>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</si>
  <si>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</si>
  <si>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</si>
  <si>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</si>
  <si>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</si>
  <si>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</si>
  <si>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</si>
  <si>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</si>
  <si>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</si>
  <si>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</si>
  <si>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</si>
  <si>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</si>
  <si>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</si>
  <si>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</si>
  <si>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</si>
  <si>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</si>
  <si>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</si>
  <si>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</si>
  <si>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</si>
  <si>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</si>
  <si>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</si>
  <si>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</si>
  <si>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</si>
  <si>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</si>
  <si>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</si>
  <si>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</si>
  <si>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</si>
  <si>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</si>
  <si>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</si>
  <si>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</si>
  <si>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</si>
  <si>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</si>
  <si>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</si>
  <si>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</si>
  <si>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</si>
  <si>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</si>
  <si>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</si>
  <si>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</si>
  <si>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</si>
  <si>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</si>
  <si>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</si>
  <si>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</si>
  <si>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</si>
  <si>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</si>
  <si>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</si>
  <si>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</si>
  <si>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</si>
  <si>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</si>
  <si>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</si>
  <si>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</si>
  <si>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</si>
  <si>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</si>
  <si>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</si>
  <si>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</si>
  <si>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</si>
  <si>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</si>
  <si>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</si>
  <si>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</si>
  <si>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</si>
  <si>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</si>
  <si>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</si>
  <si>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</si>
  <si>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</si>
  <si>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</si>
  <si>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</si>
  <si>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</si>
  <si>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</si>
  <si>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</si>
  <si>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</si>
  <si>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</si>
  <si>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</si>
  <si>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</si>
  <si>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</si>
  <si>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</si>
  <si>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</si>
  <si>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</si>
  <si>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</si>
  <si>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</si>
  <si>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</si>
  <si>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</si>
  <si>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</si>
  <si>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</si>
  <si>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</si>
  <si>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</si>
  <si>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</si>
  <si>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</si>
  <si>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</si>
  <si>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</si>
  <si>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</si>
  <si>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</si>
  <si>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</si>
  <si>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</si>
  <si>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</si>
  <si>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</si>
  <si>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</si>
  <si>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</si>
  <si>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</si>
  <si>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</si>
  <si>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</si>
  <si>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</si>
  <si>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</si>
  <si>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</si>
  <si>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</si>
  <si>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</si>
  <si>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</si>
  <si>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</si>
  <si>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</si>
  <si>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</si>
  <si>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</si>
  <si>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</si>
  <si>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</si>
  <si>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</si>
  <si>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</si>
  <si>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</si>
  <si>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</si>
  <si>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</si>
  <si>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</si>
  <si>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</si>
  <si>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</si>
  <si>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</si>
  <si>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</si>
  <si>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</si>
  <si>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</si>
  <si>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</si>
  <si>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</si>
  <si>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</si>
  <si>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</si>
  <si>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</si>
  <si>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</si>
  <si>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</si>
  <si>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</si>
  <si>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</si>
  <si>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</si>
  <si>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</si>
  <si>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</si>
  <si>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</si>
  <si>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</si>
  <si>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</si>
  <si>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</si>
  <si>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</si>
  <si>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</si>
  <si>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</si>
  <si>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</si>
  <si>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</si>
  <si>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</si>
  <si>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</si>
  <si>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</si>
  <si>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</si>
  <si>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</si>
  <si>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</si>
  <si>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</si>
  <si>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</si>
  <si>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</si>
  <si>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</si>
  <si>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</si>
  <si>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</si>
  <si>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</si>
  <si>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</si>
  <si>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</si>
  <si>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</si>
  <si>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</si>
  <si>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</si>
  <si>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</si>
  <si>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</si>
  <si>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</si>
  <si>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</si>
  <si>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</si>
  <si>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</si>
  <si>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</si>
  <si>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</si>
  <si>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</si>
  <si>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</si>
  <si>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</si>
  <si>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</si>
  <si>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</si>
  <si>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</si>
  <si>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</si>
  <si>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</si>
  <si>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</si>
  <si>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</si>
  <si>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</si>
  <si>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</si>
  <si>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</si>
  <si>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</si>
  <si>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</si>
  <si>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</si>
  <si>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</si>
  <si>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</si>
  <si>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</si>
  <si>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</si>
  <si>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</si>
  <si>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</si>
  <si>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</si>
  <si>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</si>
  <si>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</si>
  <si>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</si>
  <si>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</si>
  <si>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</si>
  <si>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</si>
  <si>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</si>
  <si>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</si>
  <si>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</si>
  <si>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</si>
  <si>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</si>
  <si>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</si>
  <si>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</si>
  <si>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</si>
  <si>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</si>
  <si>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</si>
  <si>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</si>
  <si>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</si>
  <si>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</si>
  <si>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</si>
  <si>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</si>
  <si>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</si>
  <si>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</si>
  <si>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</si>
  <si>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</si>
  <si>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</si>
  <si>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</si>
  <si>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</si>
  <si>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</si>
  <si>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</si>
  <si>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</si>
  <si>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</si>
  <si>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</si>
  <si>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</si>
  <si>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</si>
  <si>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</si>
  <si>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</si>
  <si>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</si>
  <si>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</si>
  <si>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</si>
  <si>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</si>
  <si>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</si>
  <si>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</si>
  <si>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</si>
  <si>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</si>
  <si>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</si>
  <si>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</si>
  <si>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</si>
  <si>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</si>
  <si>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</si>
  <si>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</si>
  <si>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</si>
  <si>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</si>
  <si>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</si>
  <si>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</si>
  <si>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</si>
  <si>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</si>
  <si>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</si>
  <si>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</si>
  <si>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</si>
  <si>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</si>
  <si>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</si>
  <si>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</si>
  <si>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</si>
  <si>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</si>
  <si>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</si>
  <si>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</si>
  <si>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</si>
  <si>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</si>
  <si>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</si>
  <si>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</si>
  <si>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</si>
  <si>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</si>
  <si>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</si>
  <si>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</si>
  <si>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</si>
  <si>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</si>
  <si>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</si>
  <si>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</si>
  <si>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</si>
  <si>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</si>
  <si>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</si>
  <si>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</si>
  <si>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</si>
  <si>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</si>
  <si>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</si>
  <si>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</si>
  <si>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</si>
  <si>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</si>
  <si>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</si>
  <si>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</si>
  <si>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</si>
  <si>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</si>
  <si>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</si>
  <si>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</si>
  <si>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</si>
  <si>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</si>
  <si>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</si>
  <si>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</si>
  <si>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</si>
  <si>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</si>
  <si>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</si>
  <si>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</si>
  <si>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</si>
  <si>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</si>
  <si>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</si>
  <si>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</si>
  <si>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</si>
  <si>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</si>
  <si>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</si>
  <si>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</si>
  <si>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</si>
  <si>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</si>
  <si>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</si>
  <si>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</si>
  <si>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</si>
  <si>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</si>
  <si>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</si>
  <si>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</si>
  <si>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</si>
  <si>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</si>
  <si>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</si>
  <si>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</si>
  <si>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</si>
  <si>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</si>
  <si>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</si>
  <si>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</si>
  <si>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</si>
  <si>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</si>
  <si>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</si>
  <si>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</si>
  <si>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</si>
  <si>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</si>
  <si>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</si>
  <si>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</si>
  <si>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</si>
  <si>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</si>
  <si>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</si>
  <si>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</si>
  <si>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</si>
  <si>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</si>
  <si>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</si>
  <si>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</si>
  <si>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</si>
  <si>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</si>
  <si>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</si>
  <si>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</si>
  <si>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</si>
  <si>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</si>
  <si>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</si>
  <si>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</si>
  <si>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</si>
  <si>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</si>
  <si>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</si>
  <si>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</si>
  <si>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</si>
  <si>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</si>
  <si>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</si>
  <si>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</si>
  <si>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</si>
  <si>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</si>
  <si>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</si>
  <si>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</si>
  <si>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</si>
  <si>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</si>
  <si>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</si>
  <si>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</si>
  <si>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</si>
  <si>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</si>
  <si>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</si>
  <si>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</si>
  <si>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</si>
  <si>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</si>
  <si>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</si>
  <si>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</si>
  <si>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</si>
  <si>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</si>
  <si>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</si>
  <si>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</si>
  <si>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</si>
  <si>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</si>
  <si>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</si>
  <si>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</si>
  <si>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</si>
  <si>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</si>
  <si>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</si>
  <si>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</si>
  <si>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</si>
  <si>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</si>
  <si>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</si>
  <si>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</si>
  <si>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</si>
  <si>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</si>
  <si>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</si>
  <si>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</si>
  <si>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</si>
  <si>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</si>
  <si>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</si>
  <si>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</si>
  <si>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</si>
  <si>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</si>
  <si>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</si>
  <si>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</si>
  <si>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</si>
  <si>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</si>
  <si>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</si>
  <si>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</si>
  <si>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</si>
  <si>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</si>
  <si>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</si>
  <si>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</si>
  <si>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</si>
  <si>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</si>
  <si>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</si>
  <si>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</si>
  <si>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</si>
  <si>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</si>
  <si>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</si>
  <si>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</si>
  <si>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</si>
  <si>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</si>
  <si>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</si>
  <si>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</si>
  <si>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</si>
  <si>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</si>
  <si>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</si>
  <si>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</si>
  <si>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</si>
  <si>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</si>
  <si>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</si>
  <si>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</si>
  <si>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</si>
  <si>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</si>
  <si>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</si>
  <si>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</si>
  <si>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</si>
  <si>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</si>
  <si>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</si>
  <si>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</si>
  <si>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</si>
  <si>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</si>
  <si>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</si>
  <si>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</si>
  <si>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</si>
  <si>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</si>
  <si>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</si>
  <si>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</si>
  <si>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</si>
  <si>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</si>
  <si>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</si>
  <si>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</si>
  <si>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</si>
  <si>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</si>
  <si>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</si>
  <si>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</si>
  <si>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</si>
  <si>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</si>
  <si>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</si>
  <si>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</si>
  <si>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</si>
  <si>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</si>
  <si>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</si>
  <si>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</si>
  <si>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</si>
  <si>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</si>
  <si>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</si>
  <si>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</si>
  <si>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</si>
  <si>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</si>
  <si>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</si>
  <si>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</si>
  <si>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</si>
  <si>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</si>
  <si>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</si>
  <si>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</si>
  <si>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</si>
  <si>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</si>
  <si>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</si>
  <si>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</si>
  <si>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</si>
  <si>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</si>
  <si>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</si>
  <si>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</si>
  <si>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</si>
  <si>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</si>
  <si>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</si>
  <si>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</si>
  <si>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</si>
  <si>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</si>
  <si>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</si>
  <si>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</si>
  <si>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</si>
  <si>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</si>
  <si>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</si>
  <si>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</si>
  <si>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</si>
  <si>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</si>
  <si>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</si>
  <si>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</si>
  <si>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</si>
  <si>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</si>
  <si>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</si>
  <si>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</si>
  <si>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</si>
  <si>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</si>
  <si>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</si>
  <si>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</si>
  <si>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</si>
  <si>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</si>
  <si>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</si>
  <si>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</si>
  <si>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</si>
  <si>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</si>
  <si>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</si>
  <si>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</si>
  <si>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</si>
  <si>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</si>
  <si>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</si>
  <si>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</si>
  <si>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</si>
  <si>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</si>
  <si>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</si>
  <si>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</si>
  <si>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</si>
  <si>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</si>
  <si>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</si>
  <si>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</si>
  <si>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</si>
  <si>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</si>
  <si>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</si>
  <si>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</si>
  <si>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</si>
  <si>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</si>
  <si>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</si>
  <si>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</si>
  <si>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</si>
  <si>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</si>
  <si>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</si>
  <si>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</si>
  <si>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</si>
  <si>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</si>
  <si>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</si>
  <si>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</si>
  <si>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</si>
  <si>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</si>
  <si>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</si>
  <si>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</si>
  <si>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</si>
  <si>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</si>
  <si>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</si>
  <si>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</si>
  <si>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</si>
  <si>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</si>
  <si>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</si>
  <si>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</si>
  <si>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</si>
  <si>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</si>
  <si>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</si>
  <si>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</si>
  <si>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</si>
  <si>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</si>
  <si>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</si>
  <si>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</si>
  <si>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</si>
  <si>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</si>
  <si>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</si>
  <si>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</si>
  <si>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</si>
  <si>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</si>
  <si>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</si>
  <si>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</si>
  <si>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</si>
  <si>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</si>
  <si>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</si>
  <si>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</si>
  <si>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</si>
  <si>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</si>
  <si>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</si>
  <si>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</si>
  <si>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</si>
  <si>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</si>
  <si>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</si>
  <si>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</si>
  <si>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</si>
  <si>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</si>
  <si>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</si>
  <si>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</si>
  <si>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</si>
  <si>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</si>
  <si>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</si>
  <si>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</si>
  <si>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</si>
  <si>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</si>
  <si>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</si>
  <si>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</si>
  <si>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</si>
  <si>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</si>
  <si>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</si>
  <si>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</si>
  <si>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</si>
  <si>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</si>
  <si>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</si>
  <si>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</si>
  <si>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</si>
  <si>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</si>
  <si>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</si>
  <si>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</si>
  <si>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</si>
  <si>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</si>
  <si>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</si>
  <si>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</si>
  <si>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</si>
  <si>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</si>
  <si>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</si>
  <si>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</si>
  <si>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</si>
  <si>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</si>
  <si>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</si>
  <si>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</si>
  <si>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</si>
  <si>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</si>
  <si>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</si>
  <si>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</si>
  <si>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</si>
  <si>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</si>
  <si>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</si>
  <si>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</si>
  <si>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</si>
  <si>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</si>
  <si>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</si>
  <si>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</si>
  <si>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</si>
  <si>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</si>
  <si>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</si>
  <si>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</si>
  <si>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</si>
  <si>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</si>
  <si>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</si>
  <si>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</si>
  <si>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</si>
  <si>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</si>
  <si>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</si>
  <si>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</si>
  <si>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</si>
  <si>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</si>
  <si>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</si>
  <si>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</si>
  <si>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</si>
  <si>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</si>
  <si>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</si>
  <si>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</si>
  <si>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</si>
  <si>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</si>
  <si>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</si>
  <si>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</si>
  <si>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</si>
  <si>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</si>
  <si>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</si>
  <si>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</si>
  <si>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</si>
  <si>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</si>
  <si>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</si>
  <si>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</si>
  <si>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</si>
  <si>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</si>
  <si>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</si>
  <si>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</si>
  <si>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</si>
  <si>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</si>
  <si>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</si>
  <si>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</si>
  <si>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</si>
  <si>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</si>
  <si>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</si>
  <si>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</si>
  <si>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</si>
  <si>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</si>
  <si>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</si>
  <si>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</si>
  <si>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</si>
  <si>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</si>
  <si>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</si>
  <si>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</si>
  <si>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</si>
  <si>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</si>
  <si>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</si>
  <si>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</si>
  <si>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</si>
  <si>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</si>
  <si>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</si>
  <si>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</si>
  <si>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</si>
  <si>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</si>
  <si>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</si>
  <si>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</si>
  <si>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</si>
  <si>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</si>
  <si>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</si>
  <si>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</si>
  <si>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</si>
  <si>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</si>
  <si>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</si>
  <si>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</si>
  <si>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</si>
  <si>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</si>
  <si>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</si>
  <si>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</si>
  <si>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</si>
  <si>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</si>
  <si>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</si>
  <si>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</si>
  <si>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</si>
  <si>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</si>
  <si>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</si>
  <si>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</si>
  <si>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</si>
  <si>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</si>
  <si>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</si>
  <si>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</si>
  <si>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</si>
  <si>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</si>
  <si>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</si>
  <si>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</si>
  <si>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</si>
  <si>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</si>
  <si>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</si>
  <si>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</si>
  <si>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</si>
  <si>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</si>
  <si>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</si>
  <si>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</si>
  <si>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</si>
  <si>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</si>
  <si>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</si>
  <si>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</si>
  <si>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</si>
  <si>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</si>
  <si>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</si>
  <si>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</si>
  <si>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</si>
  <si>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</si>
  <si>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</si>
  <si>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</si>
  <si>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</si>
  <si>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</si>
  <si>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</si>
  <si>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</si>
  <si>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</si>
  <si>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</si>
  <si>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</si>
  <si>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</si>
  <si>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</si>
  <si>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</si>
  <si>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</si>
  <si>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</si>
  <si>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</si>
  <si>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</si>
  <si>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</si>
  <si>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</si>
  <si>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</si>
  <si>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</si>
  <si>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</si>
  <si>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</si>
  <si>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</si>
  <si>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</si>
  <si>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</si>
  <si>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</si>
  <si>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</si>
  <si>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</si>
  <si>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</si>
  <si>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</si>
  <si>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</si>
  <si>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</si>
  <si>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</si>
  <si>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</si>
  <si>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</si>
  <si>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</si>
  <si>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</si>
  <si>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</si>
  <si>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</si>
  <si>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</si>
  <si>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</si>
  <si>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</si>
  <si>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</si>
  <si>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</si>
  <si>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</si>
  <si>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</si>
  <si>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</si>
  <si>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</si>
  <si>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</si>
  <si>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</si>
  <si>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</si>
  <si>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</si>
  <si>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</si>
  <si>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</si>
  <si>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</si>
  <si>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</si>
  <si>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</si>
  <si>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</si>
  <si>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</si>
  <si>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</si>
  <si>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</si>
  <si>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</si>
  <si>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</si>
  <si>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</si>
  <si>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</si>
  <si>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</si>
  <si>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</si>
  <si>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</si>
  <si>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</si>
  <si>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</si>
  <si>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</si>
  <si>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</si>
  <si>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</si>
  <si>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</si>
  <si>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</si>
  <si>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</si>
  <si>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</si>
  <si>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</si>
  <si>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</si>
  <si>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</si>
  <si>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</si>
  <si>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</si>
  <si>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</si>
  <si>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</si>
  <si>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</si>
  <si>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</si>
  <si>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</si>
  <si>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</si>
  <si>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</si>
  <si>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</si>
  <si>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</si>
  <si>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</si>
  <si>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</si>
  <si>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</si>
  <si>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</si>
  <si>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</si>
  <si>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</si>
  <si>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</si>
  <si>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</si>
  <si>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</si>
  <si>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</si>
  <si>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</si>
  <si>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</si>
  <si>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</si>
  <si>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</si>
  <si>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</si>
  <si>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</si>
  <si>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</si>
  <si>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</si>
  <si>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</si>
  <si>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</si>
  <si>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</si>
  <si>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</si>
  <si>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</si>
  <si>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</si>
  <si>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</si>
  <si>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</si>
  <si>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</si>
  <si>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</si>
  <si>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</si>
  <si>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</si>
  <si>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</si>
  <si>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</si>
  <si>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</si>
  <si>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</si>
  <si>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</si>
  <si>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</si>
  <si>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</si>
  <si>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</si>
  <si>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</si>
  <si>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</si>
  <si>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</si>
  <si>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</si>
  <si>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</si>
  <si>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</si>
  <si>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</si>
  <si>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</si>
  <si>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</si>
  <si>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</si>
  <si>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</si>
  <si>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</si>
  <si>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</si>
  <si>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</si>
  <si>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</si>
  <si>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</si>
  <si>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</si>
  <si>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</si>
  <si>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</si>
  <si>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</si>
  <si>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</si>
  <si>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</si>
  <si>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</si>
  <si>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</si>
  <si>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</si>
  <si>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</si>
  <si>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</si>
  <si>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</si>
  <si>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</si>
  <si>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</si>
  <si>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</si>
  <si>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</si>
  <si>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</si>
  <si>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</si>
  <si>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</si>
  <si>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</si>
  <si>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</si>
  <si>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</si>
  <si>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</si>
  <si>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</si>
  <si>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</si>
  <si>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</si>
  <si>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</si>
  <si>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</si>
  <si>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</si>
  <si>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</si>
  <si>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</si>
  <si>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</si>
  <si>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</si>
  <si>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</si>
  <si>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</si>
  <si>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</si>
  <si>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</si>
  <si>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</si>
  <si>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</si>
  <si>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</si>
  <si>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</si>
  <si>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</si>
  <si>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</si>
  <si>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</si>
  <si>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</si>
  <si>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</si>
  <si>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</si>
  <si>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</si>
  <si>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</si>
  <si>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</si>
  <si>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</si>
  <si>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</si>
  <si>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</si>
  <si>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</si>
  <si>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</si>
  <si>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</si>
  <si>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</si>
  <si>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</si>
  <si>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</si>
  <si>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</si>
  <si>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</si>
  <si>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</si>
  <si>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</si>
  <si>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</si>
  <si>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</si>
  <si>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</si>
  <si>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</si>
  <si>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</si>
  <si>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</si>
  <si>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</si>
  <si>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</si>
  <si>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</si>
  <si>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</si>
  <si>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</si>
  <si>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</si>
  <si>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</si>
  <si>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</si>
  <si>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</si>
  <si>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</si>
  <si>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</si>
  <si>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</si>
  <si>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</si>
  <si>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</si>
  <si>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</si>
  <si>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</si>
  <si>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</si>
  <si>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</si>
  <si>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</si>
  <si>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</si>
  <si>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</si>
  <si>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</si>
  <si>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</si>
  <si>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</si>
  <si>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</si>
  <si>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</si>
  <si>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</si>
  <si>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</si>
  <si>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</si>
  <si>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</si>
  <si>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</si>
  <si>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</si>
  <si>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</si>
  <si>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</si>
  <si>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</si>
  <si>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</si>
  <si>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</si>
  <si>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</si>
  <si>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</si>
  <si>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</si>
  <si>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</si>
  <si>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</si>
  <si>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</si>
  <si>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</si>
  <si>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</si>
  <si>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</si>
  <si>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</si>
  <si>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</si>
  <si>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</si>
  <si>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</si>
  <si>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</si>
  <si>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</si>
  <si>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</si>
  <si>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</si>
  <si>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</si>
  <si>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</si>
  <si>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</si>
  <si>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</si>
  <si>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</si>
  <si>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</si>
  <si>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</si>
  <si>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</si>
  <si>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</si>
  <si>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</si>
  <si>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</si>
  <si>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</si>
  <si>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</si>
  <si>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</si>
  <si>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</si>
  <si>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</si>
  <si>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</si>
  <si>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</si>
  <si>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</si>
  <si>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</si>
  <si>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</si>
  <si>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</si>
  <si>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</si>
  <si>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</si>
  <si>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</si>
  <si>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</si>
  <si>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</si>
  <si>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</si>
  <si>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</si>
  <si>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</si>
  <si>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</si>
  <si>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</si>
  <si>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</si>
  <si>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</si>
  <si>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</si>
  <si>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</si>
  <si>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</si>
  <si>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</si>
  <si>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</si>
  <si>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</si>
  <si>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</si>
  <si>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</si>
  <si>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</si>
  <si>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</si>
  <si>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</si>
  <si>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</si>
  <si>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</si>
  <si>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</si>
  <si>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</si>
  <si>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</si>
  <si>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</si>
  <si>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</si>
  <si>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</si>
  <si>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</si>
  <si>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</si>
  <si>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</si>
  <si>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</si>
  <si>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</si>
  <si>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</si>
  <si>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</si>
  <si>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</si>
  <si>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</si>
  <si>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</si>
  <si>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</si>
  <si>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</si>
  <si>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</si>
  <si>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</si>
  <si>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</si>
  <si>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</si>
  <si>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</si>
  <si>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</si>
  <si>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</si>
  <si>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</si>
  <si>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</si>
  <si>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</si>
  <si>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</si>
  <si>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</si>
  <si>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</si>
  <si>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</si>
  <si>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</si>
  <si>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</si>
  <si>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</si>
  <si>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</si>
  <si>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</si>
  <si>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</si>
  <si>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</si>
  <si>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</si>
  <si>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</si>
  <si>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</si>
  <si>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</si>
  <si>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</si>
  <si>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</si>
  <si>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</si>
  <si>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</si>
  <si>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</si>
  <si>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</si>
  <si>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</si>
  <si>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</si>
  <si>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</si>
  <si>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</si>
  <si>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</si>
  <si>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</si>
  <si>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</si>
  <si>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</si>
  <si>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</si>
  <si>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</si>
  <si>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</si>
  <si>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</si>
  <si>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</si>
  <si>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</si>
  <si>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</si>
  <si>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</si>
  <si>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</si>
  <si>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</si>
  <si>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</si>
  <si>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</si>
  <si>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</si>
  <si>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</si>
  <si>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</si>
  <si>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</si>
  <si>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</si>
  <si>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</si>
  <si>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</si>
  <si>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</si>
  <si>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</si>
  <si>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</si>
  <si>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</si>
  <si>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</si>
  <si>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</si>
  <si>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</si>
  <si>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</si>
  <si>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</si>
  <si>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</si>
  <si>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</si>
  <si>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</si>
  <si>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</si>
  <si>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</si>
  <si>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</si>
  <si>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</si>
  <si>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</si>
  <si>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</si>
  <si>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</si>
  <si>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</si>
  <si>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</si>
  <si>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</si>
  <si>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</si>
  <si>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</si>
  <si>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</si>
  <si>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</si>
  <si>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</si>
  <si>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</si>
  <si>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</si>
  <si>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</si>
  <si>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</si>
  <si>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</si>
  <si>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</si>
  <si>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</si>
  <si>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</si>
  <si>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</si>
  <si>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</si>
  <si>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</si>
  <si>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</si>
  <si>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</si>
  <si>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</si>
  <si>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</si>
  <si>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</si>
  <si>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</si>
  <si>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</si>
  <si>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</si>
  <si>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</si>
  <si>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</si>
  <si>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</si>
  <si>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</si>
  <si>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</si>
  <si>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</si>
  <si>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</si>
  <si>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</si>
  <si>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</si>
  <si>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</si>
  <si>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</si>
  <si>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</si>
  <si>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</si>
  <si>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</si>
  <si>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</si>
  <si>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</si>
  <si>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</si>
  <si>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</si>
  <si>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</si>
  <si>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</si>
  <si>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</si>
  <si>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</si>
  <si>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</si>
  <si>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</si>
  <si>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</si>
  <si>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</si>
  <si>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</si>
  <si>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</si>
  <si>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</si>
  <si>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</si>
  <si>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</si>
  <si>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</si>
  <si>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</si>
  <si>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</si>
  <si>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</si>
  <si>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</si>
  <si>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</si>
  <si>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</si>
  <si>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</si>
  <si>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</si>
  <si>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</si>
  <si>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</si>
  <si>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</si>
  <si>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</si>
  <si>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</si>
  <si>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</si>
  <si>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</si>
  <si>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</si>
  <si>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</si>
  <si>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</si>
  <si>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</si>
  <si>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</si>
  <si>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</si>
  <si>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</si>
  <si>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</si>
  <si>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</si>
  <si>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</si>
  <si>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</si>
  <si>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</si>
  <si>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</si>
  <si>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</si>
  <si>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</si>
  <si>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</si>
  <si>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</si>
  <si>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</si>
  <si>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</si>
  <si>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</si>
  <si>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</si>
  <si>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</si>
  <si>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</si>
  <si>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</si>
  <si>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</si>
  <si>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</si>
  <si>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</si>
  <si>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</si>
  <si>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</si>
  <si>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</si>
  <si>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</si>
  <si>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</si>
  <si>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</si>
  <si>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</si>
  <si>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</si>
  <si>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</si>
  <si>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</si>
  <si>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</si>
  <si>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</si>
  <si>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</si>
  <si>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</si>
  <si>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</si>
  <si>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</si>
  <si>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</si>
  <si>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</si>
  <si>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</si>
  <si>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</si>
  <si>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</si>
  <si>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</si>
  <si>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</si>
  <si>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</si>
  <si>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</si>
  <si>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</si>
  <si>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</si>
  <si>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</si>
  <si>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</si>
  <si>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</si>
  <si>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</si>
  <si>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</si>
  <si>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</si>
  <si>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</si>
  <si>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</si>
  <si>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</si>
  <si>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</si>
  <si>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</si>
  <si>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</si>
  <si>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</si>
  <si>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</si>
  <si>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</si>
  <si>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</si>
  <si>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</si>
  <si>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</si>
  <si>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</si>
  <si>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</si>
  <si>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</si>
  <si>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</si>
  <si>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</si>
  <si>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</si>
  <si>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</si>
  <si>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</si>
  <si>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</si>
  <si>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</si>
  <si>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</si>
  <si>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</si>
  <si>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</si>
  <si>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</si>
  <si>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</si>
  <si>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</si>
  <si>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</si>
  <si>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</si>
  <si>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</si>
  <si>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</si>
  <si>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</si>
  <si>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</si>
  <si>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</si>
  <si>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</si>
  <si>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</si>
  <si>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</si>
  <si>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</si>
  <si>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</si>
  <si>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</si>
  <si>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</si>
  <si>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</si>
  <si>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</si>
  <si>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</si>
  <si>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</si>
  <si>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</si>
  <si>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</si>
  <si>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</si>
  <si>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</si>
  <si>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</si>
  <si>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</si>
  <si>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</si>
  <si>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</si>
  <si>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</si>
  <si>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</si>
  <si>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</si>
  <si>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</si>
  <si>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</si>
  <si>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</si>
  <si>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</si>
  <si>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</si>
  <si>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</si>
  <si>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</si>
  <si>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</si>
  <si>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</si>
  <si>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</si>
  <si>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</si>
  <si>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</si>
  <si>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</si>
  <si>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</si>
  <si>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</si>
  <si>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</si>
  <si>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</si>
  <si>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</si>
  <si>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</si>
  <si>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</si>
  <si>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</si>
  <si>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</si>
  <si>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</si>
  <si>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</si>
  <si>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</si>
  <si>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</si>
  <si>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</si>
  <si>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</si>
  <si>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</si>
  <si>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</si>
  <si>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</si>
  <si>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</si>
  <si>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</si>
  <si>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</si>
  <si>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</si>
  <si>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</si>
  <si>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</si>
  <si>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</si>
  <si>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</si>
  <si>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</si>
  <si>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</si>
  <si>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</si>
  <si>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</si>
  <si>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</si>
  <si>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</si>
  <si>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</si>
  <si>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</si>
  <si>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</si>
  <si>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</si>
  <si>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</si>
  <si>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</si>
  <si>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</si>
  <si>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</si>
  <si>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</si>
  <si>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</si>
  <si>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</si>
  <si>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</si>
  <si>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</si>
  <si>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</si>
  <si>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</si>
  <si>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</si>
  <si>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</si>
  <si>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</si>
  <si>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</si>
  <si>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</si>
  <si>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</si>
  <si>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</si>
  <si>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</si>
  <si>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</si>
  <si>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</si>
  <si>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</si>
  <si>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</si>
  <si>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</si>
  <si>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</si>
  <si>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</si>
  <si>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</si>
  <si>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</si>
  <si>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</si>
  <si>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</si>
  <si>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</si>
  <si>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</si>
  <si>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</si>
  <si>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</si>
  <si>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</si>
  <si>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</si>
  <si>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</si>
  <si>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</si>
  <si>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</si>
  <si>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</si>
  <si>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</si>
  <si>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</si>
  <si>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</si>
  <si>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</si>
  <si>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</si>
  <si>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</si>
  <si>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</si>
  <si>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</si>
  <si>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</si>
  <si>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</si>
  <si>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</si>
  <si>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</si>
  <si>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</si>
  <si>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</si>
  <si>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</si>
  <si>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</si>
  <si>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</si>
  <si>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</si>
  <si>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</si>
  <si>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</si>
  <si>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</si>
  <si>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</si>
  <si>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</si>
  <si>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</si>
  <si>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</si>
  <si>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</si>
  <si>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</si>
  <si>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</si>
  <si>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</si>
  <si>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</si>
  <si>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</si>
  <si>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</si>
  <si>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</si>
  <si>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</si>
  <si>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</si>
  <si>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</si>
  <si>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</si>
  <si>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</si>
  <si>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</si>
  <si>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</si>
  <si>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</si>
  <si>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</si>
  <si>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</si>
  <si>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</si>
  <si>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</si>
  <si>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</si>
  <si>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</si>
  <si>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</si>
  <si>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</si>
  <si>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</si>
  <si>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</si>
  <si>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</si>
  <si>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</si>
  <si>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</si>
  <si>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</si>
  <si>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</si>
  <si>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</si>
  <si>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</si>
  <si>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</si>
  <si>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</si>
  <si>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</si>
  <si>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</si>
  <si>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</si>
  <si>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</si>
  <si>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</si>
  <si>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</si>
  <si>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</si>
  <si>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</si>
  <si>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</si>
  <si>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</si>
  <si>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</si>
  <si>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</si>
  <si>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</si>
  <si>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</si>
  <si>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</si>
  <si>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</si>
  <si>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</si>
  <si>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</si>
  <si>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</si>
  <si>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</si>
  <si>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</si>
  <si>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</si>
  <si>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</si>
  <si>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</si>
  <si>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</si>
  <si>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</si>
  <si>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</si>
  <si>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</si>
  <si>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</si>
  <si>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</si>
  <si>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</si>
  <si>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</si>
  <si>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</si>
  <si>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</si>
  <si>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</si>
  <si>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</si>
  <si>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</si>
  <si>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</si>
  <si>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</si>
  <si>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</si>
  <si>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</si>
  <si>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</si>
  <si>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</si>
  <si>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</si>
  <si>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</si>
  <si>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</si>
  <si>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</si>
  <si>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</si>
  <si>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</si>
  <si>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</si>
  <si>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</si>
  <si>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</si>
  <si>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</si>
  <si>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</si>
  <si>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</si>
  <si>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</si>
  <si>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</si>
  <si>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</si>
  <si>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</si>
  <si>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</si>
  <si>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</si>
  <si>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</si>
  <si>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</si>
  <si>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</si>
  <si>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</si>
  <si>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</si>
  <si>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</si>
  <si>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</si>
  <si>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</si>
  <si>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</si>
  <si>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</si>
  <si>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</si>
  <si>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</si>
  <si>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</si>
  <si>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</si>
  <si>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</si>
  <si>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</si>
  <si>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</si>
  <si>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</si>
  <si>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</si>
  <si>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</si>
  <si>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</si>
  <si>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</si>
  <si>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</si>
  <si>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</si>
  <si>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</si>
  <si>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</si>
  <si>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</si>
  <si>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</si>
  <si>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</si>
  <si>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</si>
  <si>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</si>
  <si>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</si>
  <si>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</si>
  <si>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</si>
  <si>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</si>
  <si>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</si>
  <si>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</si>
  <si>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</si>
  <si>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</si>
  <si>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</si>
  <si>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</si>
  <si>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</si>
  <si>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</si>
  <si>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</si>
  <si>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</si>
  <si>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</si>
  <si>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</si>
  <si>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</si>
  <si>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</si>
  <si>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</si>
  <si>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</si>
  <si>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</si>
  <si>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</si>
  <si>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</si>
  <si>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</si>
  <si>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</si>
  <si>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</si>
  <si>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</si>
  <si>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</si>
  <si>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</si>
  <si>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</si>
  <si>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</si>
  <si>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</si>
  <si>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</si>
  <si>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</si>
  <si>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</si>
  <si>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</si>
  <si>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</si>
  <si>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</si>
  <si>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</si>
  <si>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</si>
  <si>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</si>
  <si>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</si>
  <si>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</si>
  <si>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</si>
  <si>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</si>
  <si>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</si>
  <si>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</si>
  <si>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</si>
  <si>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</si>
  <si>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</si>
  <si>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</si>
  <si>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</si>
  <si>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</si>
  <si>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</si>
  <si>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</si>
  <si>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</si>
  <si>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</si>
  <si>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</si>
  <si>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</si>
  <si>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</si>
  <si>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</si>
  <si>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</si>
  <si>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</si>
  <si>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</si>
  <si>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</si>
  <si>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</si>
  <si>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</si>
  <si>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</si>
  <si>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</si>
  <si>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</si>
  <si>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</si>
  <si>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</si>
  <si>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</si>
  <si>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</si>
  <si>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</si>
  <si>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</si>
  <si>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</si>
  <si>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</si>
  <si>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</si>
  <si>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</si>
  <si>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</si>
  <si>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</si>
  <si>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</si>
  <si>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</si>
  <si>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</si>
  <si>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</si>
  <si>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</si>
  <si>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</si>
  <si>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</si>
  <si>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</si>
  <si>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</si>
  <si>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</si>
  <si>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</si>
  <si>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</si>
  <si>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</si>
  <si>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</si>
  <si>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</si>
  <si>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</si>
  <si>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</si>
  <si>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</si>
  <si>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</si>
  <si>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</si>
  <si>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</si>
  <si>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</si>
  <si>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</si>
  <si>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</si>
  <si>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</si>
  <si>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</si>
  <si>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</si>
  <si>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</si>
  <si>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</si>
  <si>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</si>
  <si>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</si>
  <si>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</si>
  <si>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</si>
  <si>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</si>
  <si>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</si>
  <si>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</si>
  <si>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</si>
  <si>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</si>
  <si>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</si>
  <si>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</si>
  <si>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</si>
  <si>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</si>
  <si>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</si>
  <si>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</si>
  <si>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</si>
  <si>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</si>
  <si>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</si>
  <si>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</si>
  <si>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</si>
  <si>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</si>
  <si>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</si>
  <si>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</si>
  <si>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</si>
  <si>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</si>
  <si>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</si>
  <si>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</si>
  <si>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</si>
  <si>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</si>
  <si>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</si>
  <si>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</si>
  <si>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</si>
  <si>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</si>
  <si>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</si>
  <si>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</si>
  <si>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</si>
  <si>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</si>
  <si>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</si>
  <si>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</si>
  <si>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</si>
  <si>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</si>
  <si>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</si>
  <si>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</si>
  <si>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</si>
  <si>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</si>
  <si>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</si>
  <si>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</si>
  <si>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</si>
  <si>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</si>
  <si>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</si>
  <si>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</si>
  <si>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</si>
  <si>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</si>
  <si>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</si>
  <si>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</si>
  <si>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</si>
  <si>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</si>
  <si>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</si>
  <si>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</si>
  <si>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</si>
  <si>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</si>
  <si>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</si>
  <si>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</si>
  <si>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</si>
  <si>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</si>
  <si>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</si>
  <si>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</si>
  <si>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</si>
  <si>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</si>
  <si>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</si>
  <si>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</si>
  <si>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</si>
  <si>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</si>
  <si>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</si>
  <si>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</si>
  <si>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</si>
  <si>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</si>
  <si>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</si>
  <si>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</si>
  <si>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</si>
  <si>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</si>
  <si>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</si>
  <si>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</si>
  <si>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</si>
  <si>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</si>
  <si>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</si>
  <si>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</si>
  <si>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</si>
  <si>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</si>
  <si>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</si>
  <si>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</si>
  <si>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</si>
  <si>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</si>
  <si>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</si>
  <si>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</si>
  <si>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</si>
  <si>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</si>
  <si>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</si>
  <si>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</si>
  <si>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</si>
  <si>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</si>
  <si>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</si>
  <si>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</si>
  <si>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</si>
  <si>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</si>
  <si>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</si>
  <si>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</si>
  <si>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</si>
  <si>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</si>
  <si>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</si>
  <si>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</si>
  <si>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</si>
  <si>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</si>
  <si>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</si>
  <si>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</si>
  <si>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</si>
  <si>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</si>
  <si>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</si>
  <si>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</si>
  <si>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</si>
  <si>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</si>
  <si>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</si>
  <si>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</si>
  <si>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</si>
  <si>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</si>
  <si>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</si>
  <si>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</si>
  <si>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</si>
  <si>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</si>
  <si>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</si>
  <si>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</si>
  <si>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</si>
  <si>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</si>
  <si>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</si>
  <si>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</si>
  <si>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</si>
  <si>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</si>
  <si>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</si>
  <si>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</si>
  <si>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</si>
  <si>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</si>
  <si>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</si>
  <si>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</si>
  <si>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</si>
  <si>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</si>
  <si>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</si>
  <si>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</si>
  <si>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</si>
  <si>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</si>
  <si>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</si>
  <si>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</si>
  <si>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</si>
  <si>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</si>
  <si>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</si>
  <si>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</si>
  <si>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</si>
  <si>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</si>
  <si>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</si>
  <si>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</si>
  <si>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</si>
  <si>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</si>
  <si>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</si>
  <si>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</si>
  <si>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</si>
  <si>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</si>
  <si>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</si>
  <si>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</si>
  <si>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</si>
  <si>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</si>
  <si>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</si>
  <si>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</si>
  <si>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</si>
  <si>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</si>
  <si>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</si>
  <si>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</si>
  <si>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</si>
  <si>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</si>
  <si>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</si>
  <si>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</si>
  <si>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</si>
  <si>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</si>
  <si>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</si>
  <si>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</si>
  <si>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</si>
  <si>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</si>
  <si>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</si>
  <si>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</si>
  <si>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</si>
  <si>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</si>
  <si>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</si>
  <si>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</si>
  <si>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</si>
  <si>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</si>
  <si>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</si>
  <si>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</si>
  <si>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</si>
  <si>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</si>
  <si>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</si>
  <si>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</si>
  <si>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</si>
  <si>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</si>
  <si>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</si>
  <si>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</si>
  <si>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</si>
  <si>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</si>
  <si>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</si>
  <si>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</si>
  <si>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</si>
  <si>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</si>
  <si>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</si>
  <si>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</si>
  <si>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</si>
  <si>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</si>
  <si>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</si>
  <si>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</si>
  <si>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</si>
  <si>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</si>
  <si>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</si>
  <si>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</si>
  <si>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</si>
  <si>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</si>
  <si>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</si>
  <si>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</si>
  <si>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</si>
  <si>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</si>
  <si>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</si>
  <si>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</si>
  <si>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</si>
  <si>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</si>
  <si>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</si>
  <si>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</si>
  <si>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</si>
  <si>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</si>
  <si>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</si>
  <si>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</si>
  <si>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</si>
  <si>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</si>
  <si>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</si>
  <si>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</si>
  <si>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</si>
  <si>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</si>
  <si>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</si>
  <si>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</si>
  <si>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</si>
  <si>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</si>
  <si>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</si>
  <si>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</si>
  <si>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</si>
  <si>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</si>
  <si>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</si>
  <si>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</si>
  <si>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</si>
  <si>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</si>
  <si>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</si>
  <si>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</si>
  <si>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</si>
  <si>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</si>
  <si>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</si>
  <si>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</si>
  <si>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</si>
  <si>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</si>
  <si>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</si>
  <si>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</si>
  <si>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</si>
  <si>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</si>
  <si>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</si>
  <si>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</si>
  <si>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</si>
  <si>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</si>
  <si>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</si>
  <si>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</si>
  <si>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</si>
  <si>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</si>
  <si>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</si>
  <si>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</si>
  <si>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</si>
  <si>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</si>
  <si>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</si>
  <si>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</si>
  <si>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</si>
  <si>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</si>
  <si>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</si>
  <si>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</si>
  <si>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</si>
  <si>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</si>
  <si>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</si>
  <si>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</si>
  <si>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</si>
  <si>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</si>
  <si>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</si>
  <si>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</si>
  <si>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</si>
  <si>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</si>
  <si>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</si>
  <si>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</si>
  <si>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</si>
  <si>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</si>
  <si>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</si>
  <si>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</si>
  <si>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</si>
  <si>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</si>
  <si>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</si>
  <si>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</si>
  <si>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</si>
  <si>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</si>
  <si>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</si>
  <si>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</si>
  <si>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</si>
  <si>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</si>
  <si>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</si>
  <si>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</si>
  <si>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</si>
  <si>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</si>
  <si>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</si>
  <si>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</si>
  <si>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</si>
  <si>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</si>
  <si>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</si>
  <si>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</si>
  <si>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</si>
  <si>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</si>
  <si>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</si>
  <si>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</si>
  <si>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</si>
  <si>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</si>
  <si>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</si>
  <si>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</si>
  <si>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</si>
  <si>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</si>
  <si>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</si>
  <si>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</si>
  <si>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</si>
  <si>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</si>
  <si>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</si>
  <si>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</si>
  <si>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</si>
  <si>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</si>
  <si>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</si>
  <si>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</si>
  <si>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</si>
  <si>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</si>
  <si>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</si>
  <si>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</si>
  <si>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</si>
  <si>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</si>
  <si>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</si>
  <si>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</si>
  <si>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</si>
  <si>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</si>
  <si>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</si>
  <si>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</si>
  <si>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</si>
  <si>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</si>
  <si>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</si>
  <si>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</si>
  <si>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</si>
  <si>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</si>
  <si>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</si>
  <si>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</si>
  <si>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</si>
  <si>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</si>
  <si>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</si>
  <si>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</si>
  <si>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</si>
  <si>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</si>
  <si>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</si>
  <si>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</si>
  <si>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</si>
  <si>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</si>
  <si>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</si>
  <si>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</si>
  <si>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</si>
  <si>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</si>
  <si>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</si>
  <si>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</si>
  <si>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</si>
  <si>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</si>
  <si>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</si>
  <si>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</si>
  <si>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</si>
  <si>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</si>
  <si>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</si>
  <si>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</si>
  <si>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</si>
  <si>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</si>
  <si>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</si>
  <si>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</si>
  <si>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</si>
  <si>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</si>
  <si>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</si>
  <si>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</si>
  <si>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</si>
  <si>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</si>
  <si>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</si>
  <si>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</si>
  <si>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</si>
  <si>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</si>
  <si>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</si>
  <si>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</si>
  <si>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</si>
  <si>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</si>
  <si>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</si>
  <si>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</si>
  <si>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</si>
  <si>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</si>
  <si>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</si>
  <si>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</si>
  <si>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</si>
  <si>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</si>
  <si>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</si>
  <si>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</si>
  <si>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</si>
  <si>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</si>
  <si>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</si>
  <si>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</si>
  <si>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</si>
  <si>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</si>
  <si>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</si>
  <si>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</si>
  <si>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</si>
  <si>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</si>
  <si>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</si>
  <si>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</si>
  <si>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</si>
  <si>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</si>
  <si>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</si>
  <si>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</si>
  <si>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</si>
  <si>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</si>
  <si>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</si>
  <si>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</si>
  <si>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</si>
  <si>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</si>
  <si>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</si>
  <si>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</si>
  <si>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</si>
  <si>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</si>
  <si>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</si>
  <si>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</si>
  <si>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</si>
  <si>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</si>
  <si>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</si>
  <si>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</si>
  <si>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</si>
  <si>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</si>
  <si>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</si>
  <si>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</si>
  <si>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</si>
  <si>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</si>
  <si>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</si>
  <si>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</si>
  <si>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</si>
  <si>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</si>
  <si>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</si>
  <si>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</si>
  <si>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</si>
  <si>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</si>
  <si>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</si>
  <si>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</si>
  <si>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</si>
  <si>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</si>
  <si>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</si>
  <si>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</si>
  <si>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</si>
  <si>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</si>
  <si>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</si>
  <si>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</si>
  <si>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</si>
  <si>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</si>
  <si>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</si>
  <si>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</si>
  <si>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</si>
  <si>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</si>
  <si>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</si>
  <si>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</si>
  <si>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</si>
  <si>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</si>
  <si>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</si>
  <si>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</si>
  <si>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</si>
  <si>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</si>
  <si>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</si>
  <si>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</si>
  <si>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</si>
  <si>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</si>
  <si>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</si>
  <si>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</si>
  <si>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</si>
  <si>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</si>
  <si>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</si>
  <si>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</si>
  <si>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</si>
  <si>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</si>
  <si>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</si>
  <si>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</si>
  <si>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</si>
  <si>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</si>
  <si>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</si>
  <si>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</si>
  <si>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</si>
  <si>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</si>
  <si>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</si>
  <si>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</si>
  <si>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</si>
  <si>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</si>
  <si>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</si>
  <si>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</si>
  <si>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</si>
  <si>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</si>
  <si>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</si>
  <si>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</si>
  <si>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</si>
  <si>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</si>
  <si>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</si>
  <si>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</si>
  <si>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</si>
  <si>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</si>
  <si>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</si>
  <si>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</si>
  <si>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</si>
  <si>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</si>
  <si>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</si>
  <si>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</si>
  <si>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</si>
  <si>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</si>
  <si>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</si>
  <si>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</si>
  <si>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</si>
  <si>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</si>
  <si>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</si>
  <si>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</si>
  <si>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</si>
  <si>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</si>
  <si>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</si>
  <si>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</si>
  <si>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</si>
  <si>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</si>
  <si>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</si>
  <si>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</si>
  <si>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</si>
  <si>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</si>
  <si>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</si>
  <si>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</si>
  <si>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</si>
  <si>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</si>
  <si>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</si>
  <si>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</si>
  <si>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</si>
  <si>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</si>
  <si>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</si>
  <si>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</si>
  <si>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</si>
  <si>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</si>
  <si>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</si>
  <si>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</si>
  <si>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</si>
  <si>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</si>
  <si>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</si>
  <si>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</si>
  <si>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</si>
  <si>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</si>
  <si>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</si>
  <si>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</si>
  <si>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</si>
  <si>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</si>
  <si>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</si>
  <si>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</si>
  <si>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</si>
  <si>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</si>
  <si>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</si>
  <si>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</si>
  <si>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</si>
  <si>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</si>
  <si>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</si>
  <si>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</si>
  <si>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</si>
  <si>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</si>
  <si>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</si>
  <si>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</si>
  <si>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</si>
  <si>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</si>
  <si>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</si>
  <si>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</si>
  <si>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</si>
  <si>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</si>
  <si>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</si>
  <si>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</si>
  <si>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</si>
  <si>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</si>
  <si>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</si>
  <si>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</si>
  <si>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</si>
  <si>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</si>
  <si>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</si>
  <si>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</si>
  <si>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</si>
  <si>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</si>
  <si>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</si>
  <si>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</si>
  <si>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</si>
  <si>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</si>
  <si>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</si>
  <si>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</si>
  <si>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</si>
  <si>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</si>
  <si>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</si>
  <si>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</si>
  <si>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</si>
  <si>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</si>
  <si>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</si>
  <si>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</si>
  <si>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</si>
  <si>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</si>
  <si>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</si>
  <si>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</si>
  <si>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</si>
  <si>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</si>
  <si>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</si>
  <si>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</si>
  <si>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</si>
  <si>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</si>
  <si>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</si>
  <si>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</si>
  <si>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</si>
  <si>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</si>
  <si>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</si>
  <si>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</si>
  <si>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</si>
  <si>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</si>
  <si>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</si>
  <si>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</si>
  <si>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</si>
  <si>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</si>
  <si>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</si>
  <si>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</si>
  <si>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</si>
  <si>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</si>
  <si>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</si>
  <si>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</si>
  <si>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</si>
  <si>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</si>
  <si>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</si>
  <si>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</si>
  <si>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</si>
  <si>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</si>
  <si>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</si>
  <si>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</si>
  <si>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</si>
  <si>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</si>
  <si>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</si>
  <si>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</si>
  <si>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</si>
  <si>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</si>
  <si>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</si>
  <si>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</si>
  <si>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</si>
  <si>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</si>
  <si>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</si>
  <si>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</si>
  <si>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</si>
  <si>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</si>
  <si>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</si>
  <si>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</si>
  <si>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</si>
  <si>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</si>
  <si>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</si>
  <si>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</si>
  <si>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</si>
  <si>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</si>
  <si>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</si>
  <si>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</si>
  <si>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</si>
  <si>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</si>
  <si>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</si>
  <si>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</si>
  <si>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</si>
  <si>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</si>
  <si>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</si>
  <si>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</si>
  <si>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</si>
  <si>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</si>
  <si>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</si>
  <si>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</si>
  <si>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</si>
  <si>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</si>
  <si>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</si>
  <si>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</si>
  <si>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</si>
  <si>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</si>
  <si>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</si>
  <si>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</si>
  <si>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</si>
  <si>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</si>
  <si>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</si>
  <si>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</si>
  <si>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</si>
  <si>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</si>
  <si>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</si>
  <si>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</si>
  <si>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</si>
  <si>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</si>
  <si>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</si>
  <si>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</si>
  <si>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</si>
  <si>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</si>
  <si>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</si>
  <si>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</si>
  <si>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</si>
  <si>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</si>
  <si>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</si>
  <si>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</si>
  <si>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</si>
  <si>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</si>
  <si>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</si>
  <si>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</si>
  <si>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</si>
  <si>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</si>
  <si>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</si>
  <si>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</si>
  <si>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</si>
  <si>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</si>
  <si>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</si>
  <si>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</si>
  <si>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</si>
  <si>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</si>
  <si>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</si>
  <si>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</si>
  <si>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</si>
  <si>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</si>
  <si>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</si>
  <si>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</si>
  <si>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</si>
  <si>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</si>
  <si>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</si>
  <si>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</si>
  <si>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</si>
  <si>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</si>
  <si>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</si>
  <si>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</si>
  <si>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</si>
  <si>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</si>
  <si>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</si>
  <si>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</si>
  <si>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</si>
  <si>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</si>
  <si>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</si>
  <si>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</si>
  <si>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</si>
  <si>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</si>
  <si>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</si>
  <si>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</si>
  <si>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</si>
  <si>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</si>
  <si>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</si>
  <si>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</si>
  <si>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</si>
  <si>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</si>
  <si>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</si>
  <si>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</si>
  <si>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</si>
  <si>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</si>
  <si>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</si>
  <si>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</si>
  <si>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</si>
  <si>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</si>
  <si>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</si>
  <si>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</si>
  <si>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</si>
  <si>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</si>
  <si>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</si>
  <si>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</si>
  <si>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</si>
  <si>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</si>
  <si>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</si>
  <si>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</si>
  <si>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</si>
  <si>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</si>
  <si>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</si>
  <si>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</si>
  <si>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</si>
  <si>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</si>
  <si>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</si>
  <si>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</si>
  <si>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</si>
  <si>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</si>
  <si>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</si>
  <si>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</si>
  <si>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</si>
  <si>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</si>
  <si>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</si>
  <si>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</si>
  <si>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</si>
  <si>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</si>
  <si>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</si>
  <si>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</si>
  <si>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</si>
  <si>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</si>
  <si>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</si>
  <si>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</si>
  <si>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</si>
  <si>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</si>
  <si>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</si>
  <si>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</si>
  <si>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</si>
  <si>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</si>
  <si>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</si>
  <si>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</si>
  <si>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</si>
  <si>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</si>
  <si>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</si>
  <si>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</si>
  <si>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</si>
  <si>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</si>
  <si>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</si>
  <si>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</si>
  <si>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</si>
  <si>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</si>
  <si>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</si>
  <si>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</si>
  <si>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</si>
  <si>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</si>
  <si>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</si>
  <si>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</si>
  <si>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</si>
  <si>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</si>
  <si>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</si>
  <si>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</si>
  <si>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</si>
  <si>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</si>
  <si>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</si>
  <si>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</si>
  <si>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</si>
  <si>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</si>
  <si>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</si>
  <si>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</si>
  <si>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</si>
  <si>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</si>
  <si>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</si>
  <si>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</si>
  <si>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</si>
  <si>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</si>
  <si>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</si>
  <si>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</si>
  <si>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</si>
  <si>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</si>
  <si>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</si>
  <si>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</si>
  <si>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</si>
  <si>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</si>
  <si>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</si>
  <si>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</si>
  <si>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</si>
  <si>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</si>
  <si>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</si>
  <si>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</si>
  <si>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</si>
  <si>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</si>
  <si>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</si>
  <si>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</si>
  <si>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</si>
  <si>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</si>
  <si>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</si>
  <si>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</si>
  <si>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</si>
  <si>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</si>
  <si>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</si>
  <si>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</si>
  <si>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</si>
  <si>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</si>
  <si>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</si>
  <si>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</si>
  <si>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</si>
  <si>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</si>
  <si>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</si>
  <si>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</si>
  <si>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</si>
  <si>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</si>
  <si>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</si>
  <si>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</si>
  <si>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</si>
  <si>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</si>
  <si>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</si>
  <si>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</si>
  <si>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</si>
  <si>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</si>
  <si>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</si>
  <si>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</si>
  <si>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</si>
  <si>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</si>
  <si>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</si>
  <si>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</si>
  <si>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</si>
  <si>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</si>
  <si>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</si>
  <si>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</si>
  <si>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</si>
  <si>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</si>
  <si>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</si>
  <si>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</si>
  <si>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</si>
  <si>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</si>
  <si>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</si>
  <si>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</si>
  <si>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</si>
  <si>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</si>
  <si>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</si>
  <si>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</si>
  <si>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</si>
  <si>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</si>
  <si>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</si>
  <si>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</si>
  <si>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</si>
  <si>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</si>
  <si>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</si>
  <si>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</si>
  <si>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</si>
  <si>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</si>
  <si>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</si>
  <si>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</si>
  <si>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</si>
  <si>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</si>
  <si>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</si>
  <si>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</si>
  <si>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</si>
  <si>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</si>
  <si>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</si>
  <si>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</si>
  <si>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</si>
  <si>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</si>
  <si>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</si>
  <si>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</si>
  <si>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</si>
  <si>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</si>
  <si>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</si>
  <si>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</si>
  <si>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</si>
  <si>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</si>
  <si>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</si>
  <si>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</si>
  <si>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</si>
  <si>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</si>
  <si>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</si>
  <si>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</si>
  <si>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</si>
  <si>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</si>
  <si>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</si>
  <si>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</si>
  <si>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</si>
  <si>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</si>
  <si>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</si>
  <si>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</si>
  <si>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</si>
  <si>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</si>
  <si>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</si>
  <si>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</si>
  <si>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</si>
  <si>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</si>
  <si>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</si>
  <si>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</si>
  <si>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</si>
  <si>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</si>
  <si>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</si>
  <si>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</si>
  <si>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</si>
  <si>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</si>
  <si>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</si>
  <si>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</si>
  <si>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</si>
  <si>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</si>
  <si>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</si>
  <si>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</si>
  <si>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</si>
  <si>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</si>
  <si>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</si>
  <si>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</si>
  <si>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</si>
  <si>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</si>
  <si>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</si>
  <si>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</si>
  <si>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</si>
  <si>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</si>
  <si>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</si>
  <si>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</si>
  <si>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</si>
  <si>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</si>
  <si>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</si>
  <si>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</si>
  <si>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</si>
  <si>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</si>
  <si>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</si>
  <si>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</si>
  <si>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</si>
  <si>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</si>
  <si>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</si>
  <si>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</si>
  <si>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</si>
  <si>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</si>
  <si>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</si>
  <si>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</si>
  <si>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</si>
  <si>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</si>
  <si>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</si>
  <si>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</si>
  <si>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</si>
  <si>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</si>
  <si>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</si>
  <si>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</si>
  <si>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</si>
  <si>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</si>
  <si>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</si>
  <si>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</si>
  <si>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</si>
  <si>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</si>
  <si>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</si>
  <si>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</si>
  <si>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</si>
  <si>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</si>
  <si>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</si>
  <si>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</si>
  <si>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</si>
  <si>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</si>
  <si>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</si>
  <si>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</si>
  <si>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</si>
  <si>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</si>
  <si>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</si>
  <si>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</si>
  <si>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</si>
  <si>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</si>
  <si>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</si>
  <si>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</si>
  <si>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</si>
  <si>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</si>
  <si>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</si>
  <si>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</si>
  <si>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</si>
  <si>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</si>
  <si>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</si>
  <si>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</si>
  <si>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</si>
  <si>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</si>
  <si>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</si>
  <si>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</si>
  <si>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</si>
  <si>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</si>
  <si>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</si>
  <si>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</si>
  <si>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</si>
  <si>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</si>
  <si>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</si>
  <si>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</si>
  <si>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</si>
  <si>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</si>
  <si>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</si>
  <si>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</si>
  <si>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</si>
  <si>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</si>
  <si>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</si>
  <si>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</si>
  <si>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</si>
  <si>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</si>
  <si>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</si>
  <si>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</si>
  <si>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</si>
  <si>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</si>
  <si>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</si>
  <si>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</si>
  <si>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</si>
  <si>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</si>
  <si>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</si>
  <si>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</si>
  <si>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</si>
  <si>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</si>
  <si>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</si>
  <si>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</si>
  <si>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</si>
  <si>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</si>
  <si>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</si>
  <si>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</si>
  <si>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</si>
  <si>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</si>
  <si>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</si>
  <si>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</si>
  <si>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</si>
  <si>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</si>
  <si>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</si>
  <si>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</si>
  <si>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</si>
  <si>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</si>
  <si>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</si>
  <si>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</si>
  <si>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</si>
  <si>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</si>
  <si>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</si>
  <si>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</si>
  <si>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</si>
  <si>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</si>
  <si>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</si>
  <si>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</si>
  <si>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</si>
  <si>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</si>
  <si>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</si>
  <si>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</si>
  <si>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</si>
  <si>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</si>
  <si>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</si>
  <si>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</si>
  <si>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</si>
  <si>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</si>
  <si>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</si>
  <si>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</si>
  <si>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</si>
  <si>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</si>
  <si>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</si>
  <si>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</si>
  <si>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</si>
  <si>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</si>
  <si>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</si>
  <si>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</si>
  <si>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</si>
  <si>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</si>
  <si>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</si>
  <si>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</si>
  <si>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</si>
  <si>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</si>
  <si>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</si>
  <si>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</si>
  <si>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</si>
  <si>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</si>
  <si>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</si>
  <si>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</si>
  <si>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</si>
  <si>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</si>
  <si>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</si>
  <si>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</si>
  <si>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</si>
  <si>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</si>
  <si>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</si>
  <si>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</si>
  <si>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</si>
  <si>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</si>
  <si>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</si>
  <si>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</si>
  <si>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</si>
  <si>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</si>
  <si>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</si>
  <si>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</si>
  <si>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</si>
  <si>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</si>
  <si>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</si>
  <si>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</si>
  <si>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</si>
  <si>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</si>
  <si>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</si>
  <si>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</si>
  <si>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</si>
  <si>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</si>
  <si>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</si>
  <si>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</si>
  <si>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</si>
  <si>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</si>
  <si>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</si>
  <si>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</si>
  <si>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</si>
  <si>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</si>
  <si>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</si>
  <si>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</si>
  <si>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</si>
  <si>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</si>
  <si>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</si>
  <si>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</si>
  <si>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</si>
  <si>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</si>
  <si>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</si>
  <si>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</si>
  <si>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</si>
  <si>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</si>
  <si>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</si>
  <si>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</si>
  <si>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</si>
  <si>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</si>
  <si>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</si>
  <si>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</si>
  <si>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</si>
  <si>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</si>
  <si>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</si>
  <si>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</si>
  <si>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</si>
  <si>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</si>
  <si>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</si>
  <si>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</si>
  <si>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</si>
  <si>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</si>
  <si>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</si>
  <si>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</si>
  <si>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</si>
  <si>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</si>
  <si>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</si>
  <si>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</si>
  <si>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</si>
  <si>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</si>
  <si>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</si>
  <si>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</si>
  <si>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</si>
  <si>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</si>
  <si>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</si>
  <si>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</si>
  <si>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</si>
  <si>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</si>
  <si>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</si>
  <si>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</si>
  <si>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</si>
  <si>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</si>
  <si>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</si>
  <si>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</si>
  <si>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</si>
  <si>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</si>
  <si>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</si>
  <si>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</si>
  <si>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</si>
  <si>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</si>
  <si>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</si>
  <si>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</si>
  <si>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</si>
  <si>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</si>
  <si>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</si>
  <si>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</si>
  <si>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</si>
  <si>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</si>
  <si>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</si>
  <si>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</si>
  <si>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</si>
  <si>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</si>
  <si>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</si>
  <si>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</si>
  <si>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</si>
  <si>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</si>
  <si>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</si>
  <si>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</si>
  <si>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</si>
  <si>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</si>
  <si>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</si>
  <si>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</si>
  <si>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</si>
  <si>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</si>
  <si>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</si>
  <si>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</si>
  <si>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</si>
  <si>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</si>
  <si>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</si>
  <si>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</si>
  <si>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</si>
  <si>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</si>
  <si>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</si>
  <si>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</si>
  <si>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</si>
  <si>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</si>
  <si>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</si>
  <si>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</si>
  <si>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</si>
  <si>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</si>
  <si>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</si>
  <si>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</si>
  <si>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</si>
  <si>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</si>
  <si>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</si>
  <si>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</si>
  <si>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</si>
  <si>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</si>
  <si>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</si>
  <si>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</si>
  <si>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</si>
  <si>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</si>
  <si>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</si>
  <si>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</si>
  <si>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</si>
  <si>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</si>
  <si>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</si>
  <si>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</si>
  <si>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</si>
  <si>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</si>
  <si>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</si>
  <si>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</si>
  <si>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</si>
  <si>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</si>
  <si>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</si>
  <si>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</si>
  <si>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</si>
  <si>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</si>
  <si>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</si>
  <si>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</si>
  <si>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</si>
  <si>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</si>
  <si>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</si>
  <si>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</si>
  <si>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</si>
  <si>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</si>
  <si>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</si>
  <si>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</si>
  <si>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</si>
  <si>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</si>
  <si>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</si>
  <si>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</si>
  <si>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</si>
  <si>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</si>
  <si>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</si>
  <si>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</si>
  <si>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</si>
  <si>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</si>
  <si>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</si>
  <si>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</si>
  <si>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</si>
  <si>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</si>
  <si>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</si>
  <si>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</si>
  <si>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</si>
  <si>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</si>
  <si>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</si>
  <si>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</si>
  <si>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</si>
  <si>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</si>
  <si>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</si>
  <si>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</si>
  <si>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</si>
  <si>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</si>
  <si>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</si>
  <si>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</si>
  <si>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</si>
  <si>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</si>
  <si>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</si>
  <si>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</si>
  <si>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</si>
  <si>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</si>
  <si>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</si>
  <si>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</si>
  <si>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</si>
  <si>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</si>
  <si>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</si>
  <si>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</si>
  <si>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</si>
  <si>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</si>
  <si>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</si>
  <si>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</si>
  <si>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</si>
  <si>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</si>
  <si>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</si>
  <si>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</si>
  <si>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</si>
  <si>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</si>
  <si>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</si>
  <si>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</si>
  <si>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</si>
  <si>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</si>
  <si>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</si>
  <si>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</si>
  <si>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</si>
  <si>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</si>
  <si>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</si>
  <si>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</si>
  <si>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</si>
  <si>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</si>
  <si>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</si>
  <si>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</si>
  <si>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</si>
  <si>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</si>
  <si>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</si>
  <si>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</si>
  <si>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</si>
  <si>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</si>
  <si>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</si>
  <si>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</si>
  <si>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</si>
  <si>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</si>
  <si>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</si>
  <si>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</si>
  <si>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</si>
  <si>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</si>
  <si>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</si>
  <si>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</si>
  <si>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</si>
  <si>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</si>
  <si>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</si>
  <si>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</si>
  <si>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</si>
  <si>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</si>
  <si>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</si>
  <si>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</si>
  <si>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</si>
  <si>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</si>
  <si>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</si>
  <si>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</si>
  <si>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</si>
  <si>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</si>
  <si>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</si>
  <si>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</si>
  <si>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</si>
  <si>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</si>
  <si>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</si>
  <si>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</si>
  <si>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</si>
  <si>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</si>
  <si>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</si>
  <si>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</si>
  <si>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</si>
  <si>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</si>
  <si>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</si>
  <si>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</si>
  <si>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</si>
  <si>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</si>
  <si>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</si>
  <si>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</si>
  <si>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</si>
  <si>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</si>
  <si>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</si>
  <si>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</si>
  <si>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</si>
  <si>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</si>
  <si>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</si>
  <si>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</si>
  <si>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</si>
  <si>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</si>
  <si>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</si>
  <si>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</si>
  <si>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</si>
  <si>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</si>
  <si>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</si>
  <si>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</si>
  <si>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</si>
  <si>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</si>
  <si>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</si>
  <si>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</si>
  <si>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</si>
  <si>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</si>
  <si>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</si>
  <si>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</si>
  <si>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</si>
  <si>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</si>
  <si>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</si>
  <si>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</si>
  <si>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</si>
  <si>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</si>
  <si>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</si>
  <si>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</si>
  <si>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</si>
  <si>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</si>
  <si>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</si>
  <si>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</si>
  <si>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</si>
  <si>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</si>
  <si>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</si>
  <si>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</si>
  <si>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</si>
  <si>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</si>
  <si>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</si>
  <si>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</si>
  <si>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</si>
  <si>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</si>
  <si>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</si>
  <si>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</si>
  <si>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</si>
  <si>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</si>
  <si>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</si>
  <si>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</si>
  <si>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</si>
  <si>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</si>
  <si>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</si>
  <si>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</si>
  <si>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</si>
  <si>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</si>
  <si>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</si>
  <si>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</si>
  <si>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</si>
  <si>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</si>
  <si>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</si>
  <si>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</si>
  <si>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</si>
  <si>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</si>
  <si>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</si>
  <si>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</si>
  <si>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</si>
  <si>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</si>
  <si>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</si>
  <si>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</si>
  <si>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</si>
  <si>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</si>
  <si>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</si>
  <si>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</si>
  <si>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</si>
  <si>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</si>
  <si>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</si>
  <si>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</si>
  <si>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</si>
  <si>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</si>
  <si>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</si>
  <si>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</si>
  <si>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</si>
  <si>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</si>
  <si>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</si>
  <si>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</si>
  <si>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</si>
  <si>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</si>
  <si>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</si>
  <si>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</si>
  <si>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</si>
  <si>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</si>
  <si>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</si>
  <si>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</si>
  <si>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</si>
  <si>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</si>
  <si>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</si>
  <si>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</si>
  <si>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</si>
  <si>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</si>
  <si>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</si>
  <si>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</si>
  <si>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</si>
  <si>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</si>
  <si>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</si>
  <si>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</si>
  <si>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</si>
  <si>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</si>
  <si>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</si>
  <si>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</si>
  <si>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</si>
  <si>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</si>
  <si>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</si>
  <si>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</si>
  <si>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</si>
  <si>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</si>
  <si>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</si>
  <si>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</si>
  <si>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</si>
  <si>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</si>
  <si>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</si>
  <si>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</si>
  <si>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</si>
  <si>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</si>
  <si>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</si>
  <si>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</si>
  <si>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</si>
  <si>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</si>
  <si>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</si>
  <si>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</si>
  <si>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</si>
  <si>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</si>
  <si>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</si>
  <si>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</si>
  <si>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</si>
  <si>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</si>
  <si>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</si>
  <si>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</si>
  <si>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</si>
  <si>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</si>
  <si>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</si>
  <si>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</si>
  <si>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</si>
  <si>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</si>
  <si>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</si>
  <si>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</si>
  <si>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</si>
  <si>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</si>
  <si>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</si>
  <si>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</si>
  <si>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</si>
  <si>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</si>
  <si>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</si>
  <si>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</si>
  <si>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</si>
  <si>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</si>
  <si>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</si>
  <si>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</si>
  <si>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</si>
  <si>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</si>
  <si>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</si>
  <si>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</si>
  <si>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</si>
  <si>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</si>
  <si>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</si>
  <si>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</si>
  <si>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</si>
  <si>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</si>
  <si>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</si>
  <si>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</si>
  <si>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</si>
  <si>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</si>
  <si>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</si>
  <si>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</si>
  <si>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</si>
  <si>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</si>
  <si>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</si>
  <si>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</si>
  <si>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</si>
  <si>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</si>
  <si>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</si>
  <si>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</si>
  <si>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</si>
  <si>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</si>
  <si>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</si>
  <si>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</si>
  <si>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</si>
  <si>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</si>
  <si>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</si>
  <si>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</si>
  <si>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</si>
  <si>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</si>
  <si>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</si>
  <si>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</si>
  <si>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</si>
  <si>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</si>
  <si>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</si>
  <si>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</si>
  <si>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</si>
  <si>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</si>
  <si>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</si>
  <si>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</si>
  <si>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</si>
  <si>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</si>
  <si>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</si>
  <si>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</si>
  <si>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</si>
  <si>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</si>
  <si>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</si>
  <si>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</si>
  <si>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</si>
  <si>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</si>
  <si>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</si>
  <si>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</si>
  <si>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</si>
  <si>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</si>
  <si>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</si>
  <si>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</si>
  <si>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</si>
  <si>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</si>
  <si>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</si>
  <si>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</si>
  <si>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</si>
  <si>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</si>
  <si>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</si>
  <si>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</si>
  <si>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</si>
  <si>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</si>
  <si>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</si>
  <si>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</si>
  <si>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</si>
  <si>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</si>
  <si>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</si>
  <si>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</si>
  <si>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</si>
  <si>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</si>
  <si>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</si>
  <si>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</si>
  <si>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</si>
  <si>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</si>
  <si>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</si>
  <si>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</si>
  <si>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</si>
  <si>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</si>
  <si>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</si>
  <si>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</si>
  <si>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</si>
  <si>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</si>
  <si>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</si>
  <si>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</si>
  <si>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</si>
  <si>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</si>
  <si>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</si>
  <si>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</si>
  <si>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</si>
  <si>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</si>
  <si>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</si>
  <si>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</si>
  <si>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</si>
  <si>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</si>
  <si>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</si>
  <si>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</si>
  <si>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</si>
  <si>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</si>
  <si>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</si>
  <si>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</si>
  <si>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</si>
  <si>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</si>
  <si>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</si>
  <si>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</si>
  <si>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</si>
  <si>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</si>
  <si>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</si>
  <si>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</si>
  <si>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</si>
  <si>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</si>
  <si>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</si>
  <si>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</si>
  <si>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</si>
  <si>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</si>
  <si>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</si>
  <si>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</si>
  <si>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</si>
  <si>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</si>
  <si>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</si>
  <si>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</si>
  <si>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</si>
  <si>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</si>
  <si>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</si>
  <si>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</si>
  <si>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</si>
  <si>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</si>
  <si>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</si>
  <si>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</si>
  <si>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</si>
  <si>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</si>
  <si>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</si>
  <si>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</si>
  <si>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</si>
  <si>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</si>
  <si>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</si>
  <si>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</si>
  <si>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</si>
  <si>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</si>
  <si>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</si>
  <si>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</si>
  <si>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</si>
  <si>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</si>
  <si>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</si>
  <si>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</si>
  <si>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</si>
  <si>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</si>
  <si>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</si>
  <si>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</si>
  <si>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</si>
  <si>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</si>
  <si>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</si>
  <si>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</si>
  <si>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</si>
  <si>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</si>
  <si>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</si>
  <si>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</si>
  <si>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</si>
  <si>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</si>
  <si>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</si>
  <si>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</si>
  <si>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</si>
  <si>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</si>
  <si>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</si>
  <si>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</si>
  <si>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</si>
  <si>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</si>
  <si>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</si>
  <si>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</si>
  <si>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</si>
  <si>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</si>
  <si>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</si>
  <si>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</si>
  <si>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</si>
  <si>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</si>
  <si>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</si>
  <si>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</si>
  <si>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</si>
  <si>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</si>
  <si>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</si>
  <si>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</si>
  <si>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</si>
  <si>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</si>
  <si>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</si>
  <si>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</si>
  <si>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</si>
  <si>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</si>
  <si>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</si>
  <si>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</si>
  <si>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</si>
  <si>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</si>
  <si>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</si>
  <si>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</si>
  <si>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</si>
  <si>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</si>
  <si>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</si>
  <si>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</si>
  <si>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</si>
  <si>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</si>
  <si>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</si>
  <si>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</si>
  <si>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</si>
  <si>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</si>
  <si>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</si>
  <si>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</si>
  <si>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</si>
  <si>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</si>
  <si>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</si>
  <si>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</si>
  <si>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</si>
  <si>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</si>
  <si>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</si>
  <si>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</si>
  <si>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</si>
  <si>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</si>
  <si>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</si>
  <si>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</si>
  <si>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</si>
  <si>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</si>
  <si>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</si>
  <si>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</si>
  <si>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</si>
  <si>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</si>
  <si>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</si>
  <si>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</si>
  <si>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</si>
  <si>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</si>
  <si>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</si>
  <si>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</si>
  <si>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</si>
  <si>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</si>
  <si>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</si>
  <si>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</si>
  <si>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</si>
  <si>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</si>
  <si>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</si>
  <si>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</si>
  <si>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</si>
  <si>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</si>
  <si>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</si>
  <si>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</si>
  <si>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</si>
  <si>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</si>
  <si>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</si>
  <si>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</si>
  <si>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</si>
  <si>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</si>
  <si>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</si>
  <si>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</si>
  <si>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</si>
  <si>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</si>
  <si>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</si>
  <si>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</si>
  <si>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</si>
  <si>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</si>
  <si>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</si>
  <si>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</si>
  <si>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</si>
  <si>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</si>
  <si>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</si>
  <si>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</si>
  <si>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</si>
  <si>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</si>
  <si>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</si>
  <si>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</si>
  <si>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</si>
  <si>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</si>
  <si>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</si>
  <si>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</si>
  <si>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</si>
  <si>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</si>
  <si>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</si>
  <si>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</si>
  <si>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</si>
  <si>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</si>
  <si>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</si>
  <si>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</si>
  <si>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</si>
  <si>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</si>
  <si>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</si>
  <si>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</si>
  <si>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</si>
  <si>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</si>
  <si>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</si>
  <si>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</si>
  <si>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</si>
  <si>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</si>
  <si>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</si>
  <si>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</si>
  <si>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</si>
  <si>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</si>
  <si>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</si>
  <si>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</si>
  <si>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</si>
  <si>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</si>
  <si>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</si>
  <si>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</si>
  <si>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</si>
  <si>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</si>
  <si>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</si>
  <si>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</si>
  <si>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</si>
  <si>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</si>
  <si>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</si>
  <si>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</si>
  <si>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</si>
  <si>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</si>
  <si>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</si>
  <si>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</si>
  <si>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</si>
  <si>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</si>
  <si>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</si>
  <si>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</si>
  <si>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</si>
  <si>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</si>
  <si>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</si>
  <si>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</si>
  <si>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</si>
  <si>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</si>
  <si>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</si>
  <si>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</si>
  <si>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</si>
  <si>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</si>
  <si>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</si>
  <si>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</si>
  <si>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</si>
  <si>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</si>
  <si>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</si>
  <si>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</si>
  <si>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</si>
  <si>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</si>
  <si>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</si>
  <si>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</si>
  <si>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</si>
  <si>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</si>
  <si>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</si>
  <si>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</si>
  <si>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</si>
  <si>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</si>
  <si>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</si>
  <si>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</si>
  <si>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</si>
  <si>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</si>
  <si>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</si>
  <si>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</si>
  <si>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</si>
  <si>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</si>
  <si>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</si>
  <si>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</si>
  <si>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</si>
  <si>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</si>
  <si>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</si>
  <si>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</si>
  <si>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</si>
  <si>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</si>
  <si>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</si>
  <si>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</si>
  <si>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</si>
  <si>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</si>
  <si>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</si>
  <si>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</si>
  <si>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</si>
  <si>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</si>
  <si>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</si>
  <si>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</si>
  <si>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</si>
  <si>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</si>
  <si>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</si>
  <si>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</si>
  <si>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</si>
  <si>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</si>
  <si>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</si>
  <si>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</si>
  <si>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</si>
  <si>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</si>
  <si>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</si>
  <si>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</si>
  <si>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</si>
  <si>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</si>
  <si>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</si>
  <si>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</si>
  <si>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</si>
  <si>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</si>
  <si>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</si>
  <si>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</si>
  <si>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</si>
  <si>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</si>
  <si>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</si>
  <si>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</si>
  <si>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</si>
  <si>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</si>
  <si>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</si>
  <si>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</si>
  <si>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</si>
  <si>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</si>
  <si>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</si>
  <si>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</si>
  <si>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</si>
  <si>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</si>
  <si>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</si>
  <si>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</si>
  <si>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</si>
  <si>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</si>
  <si>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</si>
  <si>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</si>
  <si>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</si>
  <si>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</si>
  <si>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</si>
  <si>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</si>
  <si>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</si>
  <si>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</si>
  <si>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</si>
  <si>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</si>
  <si>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</si>
  <si>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</si>
  <si>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</si>
  <si>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</si>
  <si>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</si>
  <si>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</si>
  <si>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</si>
  <si>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</si>
  <si>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</si>
  <si>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</si>
  <si>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</si>
  <si>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</si>
  <si>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</si>
  <si>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</si>
  <si>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</si>
  <si>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</si>
  <si>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</si>
  <si>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</si>
  <si>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</si>
  <si>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</si>
  <si>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</si>
  <si>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</si>
  <si>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</si>
  <si>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</si>
  <si>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</si>
  <si>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</si>
  <si>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</si>
  <si>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</si>
  <si>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</si>
  <si>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</si>
  <si>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</si>
  <si>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</si>
  <si>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</si>
  <si>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</si>
  <si>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</si>
  <si>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</si>
  <si>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</si>
  <si>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</si>
  <si>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</si>
  <si>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</si>
  <si>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</si>
  <si>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</si>
  <si>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</si>
  <si>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</si>
  <si>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</si>
  <si>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</si>
  <si>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</si>
  <si>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</si>
  <si>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</si>
  <si>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</si>
  <si>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</si>
  <si>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</si>
  <si>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</si>
  <si>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</si>
  <si>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</si>
  <si>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</si>
  <si>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</si>
  <si>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</si>
  <si>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</si>
  <si>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</si>
  <si>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</si>
  <si>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</si>
  <si>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</si>
  <si>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</si>
  <si>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</si>
  <si>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</si>
  <si>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</si>
  <si>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</si>
  <si>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</si>
  <si>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</si>
  <si>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</si>
  <si>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</si>
  <si>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</si>
  <si>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</si>
  <si>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</si>
  <si>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</si>
  <si>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</si>
  <si>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</si>
  <si>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</si>
  <si>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</si>
  <si>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</si>
  <si>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</si>
  <si>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</si>
  <si>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</si>
  <si>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</si>
  <si>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</si>
  <si>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</si>
  <si>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</si>
  <si>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</si>
  <si>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</si>
  <si>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</si>
  <si>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</si>
  <si>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</si>
  <si>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</si>
  <si>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</si>
  <si>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</si>
  <si>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</si>
  <si>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</si>
  <si>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</si>
  <si>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</si>
  <si>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</si>
  <si>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</si>
  <si>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</si>
  <si>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</si>
  <si>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</si>
  <si>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</si>
  <si>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</si>
  <si>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</si>
  <si>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</si>
  <si>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</si>
  <si>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</si>
  <si>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</si>
  <si>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</si>
  <si>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</si>
  <si>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</si>
  <si>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</si>
  <si>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</si>
  <si>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</si>
  <si>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</si>
  <si>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</si>
  <si>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</si>
  <si>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</si>
  <si>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</si>
  <si>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</si>
  <si>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</si>
  <si>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</si>
  <si>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</si>
  <si>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</si>
  <si>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</si>
  <si>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</si>
  <si>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</si>
  <si>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</si>
  <si>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</si>
  <si>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</si>
  <si>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</si>
  <si>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</si>
  <si>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</si>
  <si>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</si>
  <si>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</si>
  <si>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</si>
  <si>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</si>
  <si>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</si>
  <si>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</si>
  <si>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</si>
  <si>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</si>
  <si>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</si>
  <si>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</si>
  <si>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</si>
  <si>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</si>
  <si>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</si>
  <si>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</si>
  <si>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</si>
  <si>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</si>
  <si>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</si>
  <si>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</si>
  <si>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</si>
  <si>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</si>
  <si>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</si>
  <si>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</si>
  <si>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</si>
  <si>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</si>
  <si>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</si>
  <si>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</si>
  <si>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</si>
  <si>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</si>
  <si>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</si>
  <si>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</si>
  <si>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</si>
  <si>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</si>
  <si>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</si>
  <si>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</si>
  <si>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</si>
  <si>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</si>
  <si>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</si>
  <si>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</si>
  <si>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</si>
  <si>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</si>
  <si>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</si>
  <si>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</si>
  <si>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</si>
  <si>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</si>
  <si>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</si>
  <si>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</si>
  <si>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</si>
  <si>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</si>
  <si>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</si>
  <si>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</si>
  <si>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</si>
  <si>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</si>
  <si>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</si>
  <si>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</si>
  <si>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</si>
  <si>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</si>
  <si>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</si>
  <si>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</si>
  <si>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</si>
  <si>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</si>
  <si>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</si>
  <si>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</si>
  <si>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</si>
  <si>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</si>
  <si>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</si>
  <si>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</si>
  <si>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</si>
  <si>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</si>
  <si>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</si>
  <si>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</si>
  <si>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</si>
  <si>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</si>
  <si>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</si>
  <si>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</si>
  <si>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</si>
  <si>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</si>
  <si>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</si>
  <si>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</si>
  <si>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</si>
  <si>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</si>
  <si>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</si>
  <si>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</si>
  <si>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</si>
  <si>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</si>
  <si>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</si>
  <si>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</si>
  <si>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</si>
  <si>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</si>
  <si>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</si>
  <si>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</si>
  <si>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</si>
  <si>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</si>
  <si>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</si>
  <si>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</si>
  <si>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</si>
  <si>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</si>
  <si>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</si>
  <si>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</si>
  <si>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</si>
  <si>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</si>
  <si>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</si>
  <si>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</si>
  <si>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</si>
  <si>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</si>
  <si>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</si>
  <si>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</si>
  <si>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</si>
  <si>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</si>
  <si>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</si>
  <si>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</si>
  <si>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</si>
  <si>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</si>
  <si>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</si>
  <si>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</si>
  <si>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</si>
  <si>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</si>
  <si>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</si>
  <si>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</si>
  <si>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</si>
  <si>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</si>
  <si>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</si>
  <si>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</si>
  <si>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</si>
  <si>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</si>
  <si>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</si>
  <si>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</si>
  <si>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</si>
  <si>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</si>
  <si>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</si>
  <si>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</si>
  <si>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</si>
  <si>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</si>
  <si>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</si>
  <si>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</si>
  <si>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</si>
  <si>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</si>
  <si>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</si>
  <si>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</si>
  <si>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</si>
  <si>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</si>
  <si>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</si>
  <si>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</si>
  <si>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</si>
  <si>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</si>
  <si>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</si>
  <si>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</si>
  <si>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</si>
  <si>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</si>
  <si>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</si>
  <si>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</si>
  <si>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</si>
  <si>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</si>
  <si>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</si>
  <si>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</si>
  <si>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</si>
  <si>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</si>
  <si>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</si>
  <si>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</si>
  <si>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</si>
  <si>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</si>
  <si>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</si>
  <si>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</si>
  <si>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</si>
  <si>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</si>
  <si>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</si>
  <si>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</si>
  <si>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</si>
  <si>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</si>
  <si>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</si>
  <si>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</si>
  <si>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</si>
  <si>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</si>
  <si>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</si>
  <si>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</si>
  <si>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</si>
  <si>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</si>
  <si>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</si>
  <si>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</si>
  <si>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</si>
  <si>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</si>
  <si>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</si>
  <si>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</si>
  <si>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</si>
  <si>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</si>
  <si>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</si>
  <si>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</si>
  <si>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</si>
  <si>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</si>
  <si>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</si>
  <si>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</si>
  <si>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</si>
  <si>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</si>
  <si>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</si>
  <si>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</si>
  <si>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</si>
  <si>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</si>
  <si>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</si>
  <si>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</si>
  <si>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</si>
  <si>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</si>
  <si>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</si>
  <si>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</si>
  <si>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</si>
  <si>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</si>
  <si>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</si>
  <si>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</si>
  <si>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</si>
  <si>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</si>
  <si>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</si>
  <si>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</si>
  <si>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</si>
  <si>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</si>
  <si>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</si>
  <si>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</si>
  <si>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</si>
  <si>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</si>
  <si>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</si>
  <si>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</si>
  <si>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</si>
  <si>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</si>
  <si>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</si>
  <si>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</si>
  <si>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</si>
  <si>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</si>
  <si>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</si>
  <si>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</si>
  <si>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</si>
  <si>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</si>
  <si>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</si>
  <si>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</si>
  <si>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</si>
  <si>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</si>
  <si>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</si>
  <si>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</si>
  <si>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</si>
  <si>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</si>
  <si>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</si>
  <si>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</si>
  <si>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</si>
  <si>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</si>
  <si>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</si>
  <si>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</si>
  <si>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</si>
  <si>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</si>
  <si>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</si>
  <si>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</si>
  <si>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</si>
  <si>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</si>
  <si>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</si>
  <si>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</si>
  <si>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</si>
  <si>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</si>
  <si>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</si>
  <si>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</si>
  <si>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</si>
  <si>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</si>
  <si>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</si>
  <si>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</si>
  <si>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</si>
  <si>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</si>
  <si>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</si>
  <si>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</si>
  <si>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</si>
  <si>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</si>
  <si>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</si>
  <si>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</si>
  <si>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</si>
  <si>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</si>
  <si>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</si>
  <si>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</si>
  <si>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</si>
  <si>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</si>
  <si>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</si>
  <si>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</si>
  <si>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</si>
  <si>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</si>
  <si>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</si>
  <si>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</si>
  <si>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</si>
  <si>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</si>
  <si>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</si>
  <si>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</si>
  <si>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</si>
  <si>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</si>
  <si>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</si>
  <si>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</si>
  <si>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</si>
  <si>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</si>
  <si>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</si>
  <si>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</si>
  <si>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</si>
  <si>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</si>
  <si>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</si>
  <si>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</si>
  <si>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</si>
  <si>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</si>
  <si>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</si>
  <si>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</si>
  <si>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</si>
  <si>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</si>
  <si>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</si>
  <si>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</si>
  <si>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</si>
  <si>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</si>
  <si>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</si>
  <si>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</si>
  <si>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</si>
  <si>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</si>
  <si>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</si>
  <si>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</si>
  <si>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</si>
  <si>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</si>
  <si>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</si>
  <si>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</si>
  <si>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</si>
  <si>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</si>
  <si>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</si>
  <si>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</si>
  <si>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</si>
  <si>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</si>
  <si>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</si>
  <si>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</si>
  <si>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</si>
  <si>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</si>
  <si>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</si>
  <si>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</si>
  <si>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</si>
  <si>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</si>
  <si>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</si>
  <si>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</si>
  <si>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</si>
  <si>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</si>
  <si>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</si>
  <si>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</si>
  <si>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</si>
  <si>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</si>
  <si>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</si>
  <si>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</si>
  <si>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</si>
  <si>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</si>
  <si>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</si>
  <si>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</si>
  <si>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</si>
  <si>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</si>
  <si>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</si>
  <si>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</si>
  <si>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</si>
  <si>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</si>
  <si>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</si>
  <si>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</si>
  <si>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</si>
  <si>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</si>
  <si>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</si>
  <si>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</si>
  <si>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</si>
  <si>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</si>
  <si>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</si>
  <si>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</si>
  <si>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</si>
  <si>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</si>
  <si>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</si>
  <si>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</si>
  <si>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</si>
  <si>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</si>
  <si>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</si>
  <si>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</si>
  <si>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</si>
  <si>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</si>
  <si>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</si>
  <si>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</si>
  <si>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</si>
  <si>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</si>
  <si>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</si>
  <si>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</si>
  <si>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</si>
  <si>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</si>
  <si>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</si>
  <si>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</si>
  <si>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</si>
  <si>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</si>
  <si>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</si>
  <si>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</si>
  <si>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</si>
  <si>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</si>
  <si>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</si>
  <si>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</si>
  <si>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</si>
  <si>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</si>
  <si>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</si>
  <si>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</si>
  <si>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</si>
  <si>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</si>
  <si>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</si>
  <si>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</si>
  <si>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</si>
  <si>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</si>
  <si>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</si>
  <si>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</si>
  <si>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</si>
  <si>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</si>
  <si>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</si>
  <si>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</si>
  <si>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</si>
  <si>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</si>
  <si>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</si>
  <si>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</si>
  <si>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</si>
  <si>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</si>
  <si>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</si>
  <si>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</si>
  <si>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</si>
  <si>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</si>
  <si>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</si>
  <si>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</si>
  <si>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</si>
  <si>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</si>
  <si>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</si>
  <si>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</si>
  <si>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</si>
  <si>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</si>
  <si>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</si>
  <si>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</si>
  <si>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</si>
  <si>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</si>
  <si>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</si>
  <si>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</si>
  <si>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</si>
  <si>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</si>
  <si>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</si>
  <si>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</si>
  <si>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</si>
  <si>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</si>
  <si>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</si>
  <si>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</si>
  <si>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</si>
  <si>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</si>
  <si>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</si>
  <si>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</si>
  <si>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</si>
  <si>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</si>
  <si>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</si>
  <si>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</si>
  <si>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</si>
  <si>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</si>
  <si>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</si>
  <si>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</si>
  <si>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</si>
  <si>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</si>
  <si>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</si>
  <si>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</si>
  <si>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</si>
  <si>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</si>
  <si>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</si>
  <si>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</si>
  <si>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</si>
  <si>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</si>
  <si>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</si>
  <si>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</si>
  <si>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</si>
  <si>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</si>
  <si>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</si>
  <si>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</si>
  <si>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</si>
  <si>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</si>
  <si>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</si>
  <si>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</si>
  <si>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</si>
  <si>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</si>
  <si>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</si>
  <si>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</si>
  <si>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</si>
  <si>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</si>
  <si>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</si>
  <si>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</si>
  <si>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</si>
  <si>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</si>
  <si>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</si>
  <si>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</si>
  <si>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</si>
  <si>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</si>
  <si>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</si>
  <si>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</si>
  <si>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</si>
  <si>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</si>
  <si>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</si>
  <si>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</si>
  <si>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</si>
  <si>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</si>
  <si>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</si>
  <si>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</si>
  <si>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</si>
  <si>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</si>
  <si>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</si>
  <si>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</si>
  <si>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</si>
  <si>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</si>
  <si>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</si>
  <si>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</si>
  <si>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</si>
  <si>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</si>
  <si>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</si>
  <si>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</si>
  <si>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</si>
  <si>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</si>
  <si>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</si>
  <si>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</si>
  <si>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</si>
  <si>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</si>
  <si>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</si>
  <si>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</si>
  <si>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</si>
  <si>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</si>
  <si>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</si>
  <si>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</si>
  <si>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</si>
  <si>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</si>
  <si>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</si>
  <si>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</si>
  <si>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</si>
  <si>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</si>
  <si>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</si>
  <si>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</si>
  <si>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</si>
  <si>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</si>
  <si>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</si>
  <si>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</si>
  <si>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</si>
  <si>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</si>
  <si>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</si>
  <si>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</si>
  <si>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</si>
  <si>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</si>
  <si>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</si>
  <si>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</si>
  <si>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</si>
  <si>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</si>
  <si>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</si>
  <si>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</si>
  <si>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</si>
  <si>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</si>
  <si>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</si>
  <si>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</si>
  <si>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</si>
  <si>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</si>
  <si>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</si>
  <si>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</si>
  <si>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</si>
  <si>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</si>
  <si>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</si>
  <si>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</si>
  <si>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</si>
  <si>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</si>
  <si>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</si>
  <si>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</si>
  <si>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</si>
  <si>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</si>
  <si>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</si>
  <si>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</si>
  <si>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</si>
  <si>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</si>
  <si>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</si>
  <si>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</si>
  <si>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</si>
  <si>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</si>
  <si>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</si>
  <si>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</si>
  <si>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</si>
  <si>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</si>
  <si>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</si>
  <si>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</si>
  <si>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</si>
  <si>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</si>
  <si>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</si>
  <si>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</si>
  <si>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</si>
  <si>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</si>
  <si>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</si>
  <si>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</si>
  <si>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</si>
  <si>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</si>
  <si>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</si>
  <si>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</si>
  <si>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</si>
  <si>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</si>
  <si>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</si>
  <si>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</si>
  <si>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</si>
  <si>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</si>
  <si>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</si>
  <si>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</si>
  <si>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</si>
  <si>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</si>
  <si>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</si>
  <si>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</si>
  <si>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</si>
  <si>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</si>
  <si>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</si>
  <si>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</si>
  <si>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</si>
  <si>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</si>
  <si>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</si>
  <si>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</si>
  <si>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</si>
  <si>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</si>
  <si>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</si>
  <si>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</si>
  <si>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</si>
  <si>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</si>
  <si>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</si>
  <si>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</si>
  <si>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</si>
  <si>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</si>
  <si>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</si>
  <si>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</si>
  <si>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</si>
  <si>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</si>
  <si>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</si>
  <si>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</si>
  <si>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</si>
  <si>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</si>
  <si>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</si>
  <si>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</si>
  <si>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</si>
  <si>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</si>
  <si>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</si>
  <si>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</si>
  <si>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</si>
  <si>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</si>
  <si>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</si>
  <si>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</si>
  <si>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</si>
  <si>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</si>
  <si>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</si>
  <si>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</si>
  <si>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</si>
  <si>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</si>
  <si>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</si>
  <si>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</si>
  <si>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</si>
  <si>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</si>
  <si>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</si>
  <si>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</si>
  <si>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</si>
  <si>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</si>
  <si>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</si>
  <si>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</si>
  <si>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</si>
  <si>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</si>
  <si>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</si>
  <si>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</si>
  <si>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</si>
  <si>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</si>
  <si>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</si>
  <si>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</si>
  <si>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</si>
  <si>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</si>
  <si>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</si>
  <si>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</si>
  <si>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</si>
  <si>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</si>
  <si>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</si>
  <si>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</si>
  <si>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</si>
  <si>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</si>
  <si>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</si>
  <si>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</si>
  <si>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</si>
  <si>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</si>
  <si>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</si>
  <si>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</si>
  <si>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</si>
  <si>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</si>
  <si>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</si>
  <si>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</si>
  <si>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</si>
  <si>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</si>
  <si>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</si>
  <si>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</si>
  <si>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</si>
  <si>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</si>
  <si>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</si>
  <si>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</si>
  <si>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</si>
  <si>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</si>
  <si>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</si>
  <si>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</si>
  <si>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</si>
  <si>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</si>
  <si>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</si>
  <si>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</si>
  <si>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</si>
  <si>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</si>
  <si>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</si>
  <si>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</si>
  <si>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</si>
  <si>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</si>
  <si>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</si>
  <si>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</si>
  <si>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</si>
  <si>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</si>
  <si>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</si>
  <si>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</si>
  <si>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</si>
  <si>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</si>
  <si>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</si>
  <si>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</si>
  <si>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</si>
  <si>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</si>
  <si>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</si>
  <si>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</si>
  <si>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</si>
  <si>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</si>
  <si>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</si>
  <si>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</si>
  <si>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</si>
  <si>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</si>
  <si>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</si>
  <si>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</si>
  <si>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</si>
  <si>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</si>
  <si>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</si>
  <si>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</si>
  <si>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</si>
  <si>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</si>
  <si>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</si>
  <si>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</si>
  <si>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</si>
  <si>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</si>
  <si>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</si>
  <si>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</si>
  <si>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</si>
  <si>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</si>
  <si>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</si>
  <si>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</si>
  <si>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</si>
  <si>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</si>
  <si>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</si>
  <si>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</si>
  <si>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</si>
  <si>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</si>
  <si>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</si>
  <si>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</si>
  <si>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</si>
  <si>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</si>
  <si>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</si>
  <si>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</si>
  <si>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</si>
  <si>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</si>
  <si>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</si>
  <si>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</si>
  <si>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</si>
  <si>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</si>
  <si>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</si>
  <si>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</si>
  <si>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</si>
  <si>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</si>
  <si>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</si>
  <si>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</si>
  <si>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</si>
  <si>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</si>
  <si>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</si>
  <si>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</si>
  <si>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</si>
  <si>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</si>
  <si>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</si>
  <si>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</si>
  <si>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</si>
  <si>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</si>
  <si>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</si>
  <si>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</si>
  <si>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</si>
  <si>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</si>
  <si>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</si>
  <si>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</si>
  <si>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</si>
  <si>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</si>
  <si>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</si>
  <si>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</si>
  <si>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</si>
  <si>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</si>
  <si>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</si>
  <si>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</si>
  <si>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</si>
  <si>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</si>
  <si>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</si>
  <si>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</si>
  <si>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</si>
  <si>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</si>
  <si>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</si>
  <si>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</si>
  <si>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</si>
  <si>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</si>
  <si>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</si>
  <si>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</si>
  <si>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</si>
  <si>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</si>
  <si>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</si>
  <si>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</si>
  <si>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</si>
  <si>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</si>
  <si>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</si>
  <si>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</si>
  <si>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</si>
  <si>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</si>
  <si>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</si>
  <si>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</si>
  <si>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</si>
  <si>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</si>
  <si>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</si>
  <si>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</si>
  <si>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</si>
  <si>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</si>
  <si>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</si>
  <si>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</si>
  <si>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</si>
  <si>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</si>
  <si>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</si>
  <si>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</si>
  <si>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</si>
  <si>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</si>
  <si>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</si>
  <si>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</si>
  <si>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</si>
  <si>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</si>
  <si>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</si>
  <si>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</si>
  <si>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</si>
  <si>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</si>
  <si>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</si>
  <si>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</si>
  <si>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</si>
  <si>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</si>
  <si>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</si>
  <si>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</si>
  <si>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</si>
  <si>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</si>
  <si>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</si>
  <si>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</si>
  <si>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</si>
  <si>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</si>
  <si>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</si>
  <si>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</si>
  <si>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</si>
  <si>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</si>
  <si>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</si>
  <si>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</si>
  <si>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</si>
  <si>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</si>
  <si>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</si>
  <si>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</si>
  <si>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</si>
  <si>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</si>
  <si>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</si>
  <si>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</si>
  <si>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</si>
  <si>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</si>
  <si>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</si>
  <si>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</si>
  <si>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</si>
  <si>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</si>
  <si>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</si>
  <si>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</si>
  <si>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</si>
  <si>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</si>
  <si>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</si>
  <si>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</si>
  <si>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</si>
  <si>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</si>
  <si>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</si>
  <si>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</si>
  <si>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</si>
  <si>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</si>
  <si>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</si>
  <si>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</si>
  <si>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</si>
  <si>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</si>
  <si>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</si>
  <si>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</si>
  <si>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</si>
  <si>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</si>
  <si>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</si>
  <si>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</si>
  <si>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</si>
  <si>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</si>
  <si>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</si>
  <si>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</si>
  <si>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</si>
  <si>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</si>
  <si>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</si>
  <si>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</si>
  <si>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</si>
  <si>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</si>
  <si>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</si>
  <si>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</si>
  <si>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</si>
  <si>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</si>
  <si>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</si>
  <si>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</si>
  <si>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</si>
  <si>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</si>
  <si>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</si>
  <si>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</si>
  <si>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</si>
  <si>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</si>
  <si>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</si>
  <si>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</si>
  <si>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</si>
  <si>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</si>
  <si>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</si>
  <si>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</si>
  <si>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</si>
  <si>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</si>
  <si>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</si>
  <si>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</si>
  <si>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</si>
  <si>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</si>
  <si>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</si>
  <si>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</si>
  <si>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</si>
  <si>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</si>
  <si>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</si>
  <si>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</si>
  <si>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</si>
  <si>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</si>
  <si>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</si>
  <si>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</si>
  <si>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</si>
  <si>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</si>
  <si>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</si>
  <si>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</si>
  <si>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</si>
  <si>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</si>
  <si>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</si>
  <si>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</si>
  <si>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</si>
  <si>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</si>
  <si>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</si>
  <si>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</si>
  <si>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</si>
  <si>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</si>
  <si>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</si>
  <si>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</si>
  <si>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</si>
  <si>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</si>
  <si>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</si>
  <si>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</si>
  <si>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</si>
  <si>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</si>
  <si>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</si>
  <si>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</si>
  <si>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</si>
  <si>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</si>
  <si>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</si>
  <si>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</si>
  <si>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</si>
  <si>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</si>
  <si>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</si>
  <si>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</si>
  <si>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</si>
  <si>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</si>
  <si>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</si>
  <si>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</si>
  <si>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</si>
  <si>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</si>
  <si>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</si>
  <si>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</si>
  <si>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</si>
  <si>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</si>
  <si>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</si>
  <si>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</si>
  <si>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</si>
  <si>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</si>
  <si>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</si>
  <si>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</si>
  <si>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</si>
  <si>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</si>
  <si>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</si>
  <si>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</si>
  <si>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</si>
  <si>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</si>
  <si>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</si>
  <si>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</si>
  <si>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</si>
  <si>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</si>
  <si>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</si>
  <si>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</si>
  <si>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</si>
  <si>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</si>
  <si>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</si>
  <si>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</si>
  <si>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</si>
  <si>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</si>
  <si>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</si>
  <si>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</si>
  <si>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</si>
  <si>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</si>
  <si>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</si>
  <si>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</si>
  <si>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</si>
  <si>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</si>
  <si>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</si>
  <si>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</si>
  <si>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</si>
  <si>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</si>
  <si>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</si>
  <si>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</si>
  <si>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</si>
  <si>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</si>
  <si>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</si>
  <si>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</si>
  <si>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</si>
  <si>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</si>
  <si>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</si>
  <si>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</si>
  <si>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</si>
  <si>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</si>
  <si>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</si>
  <si>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</si>
  <si>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</si>
  <si>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</si>
  <si>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</si>
  <si>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</si>
  <si>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</si>
  <si>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</si>
  <si>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</si>
  <si>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</si>
  <si>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</si>
  <si>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</si>
  <si>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</si>
  <si>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</si>
  <si>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</si>
  <si>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</si>
  <si>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</si>
  <si>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</si>
  <si>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</si>
  <si>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</si>
  <si>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</si>
  <si>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</si>
  <si>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</si>
  <si>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</si>
  <si>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</si>
  <si>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</si>
  <si>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</si>
  <si>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</si>
  <si>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</si>
  <si>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</si>
  <si>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</si>
  <si>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</si>
  <si>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</si>
  <si>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</si>
  <si>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</si>
  <si>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</si>
  <si>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</si>
  <si>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</si>
  <si>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</si>
  <si>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</si>
  <si>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</si>
  <si>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</si>
  <si>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</si>
  <si>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</si>
  <si>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</si>
  <si>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</si>
  <si>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</si>
  <si>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</si>
  <si>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</si>
  <si>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</si>
  <si>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</si>
  <si>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</si>
  <si>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</si>
  <si>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</si>
  <si>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</si>
  <si>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</si>
  <si>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</si>
  <si>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</si>
  <si>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</si>
  <si>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</si>
  <si>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</si>
  <si>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</si>
  <si>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</si>
  <si>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</si>
  <si>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</si>
  <si>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</si>
  <si>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</si>
  <si>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</si>
  <si>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</si>
  <si>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</si>
  <si>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</si>
  <si>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</si>
  <si>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</si>
  <si>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</si>
  <si>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</si>
  <si>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</si>
  <si>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</si>
  <si>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</si>
  <si>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</si>
  <si>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</si>
  <si>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</si>
  <si>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</si>
  <si>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</si>
  <si>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</si>
  <si>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</si>
  <si>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</si>
  <si>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</si>
  <si>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</si>
  <si>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</si>
  <si>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</si>
  <si>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</si>
  <si>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</si>
  <si>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</si>
  <si>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</si>
  <si>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</si>
  <si>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</si>
  <si>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</si>
  <si>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</si>
  <si>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</si>
  <si>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</si>
  <si>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</si>
  <si>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</si>
  <si>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</si>
  <si>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</si>
  <si>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</si>
  <si>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</si>
  <si>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</si>
  <si>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</si>
  <si>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</si>
  <si>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</si>
  <si>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</si>
  <si>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</si>
  <si>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</si>
  <si>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</si>
  <si>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</si>
  <si>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</si>
  <si>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</si>
  <si>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</si>
  <si>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</si>
  <si>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</si>
  <si>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</si>
  <si>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</si>
  <si>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</si>
  <si>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</si>
  <si>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</si>
  <si>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</si>
  <si>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</si>
  <si>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</si>
  <si>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</si>
  <si>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</si>
  <si>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</si>
  <si>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</si>
  <si>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</si>
  <si>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</si>
  <si>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</si>
  <si>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</si>
  <si>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</si>
  <si>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</si>
  <si>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</si>
  <si>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</si>
  <si>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</si>
  <si>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</si>
  <si>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</si>
  <si>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</si>
  <si>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</si>
  <si>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</si>
  <si>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</si>
  <si>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</si>
  <si>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</si>
  <si>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</si>
  <si>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</si>
  <si>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</si>
  <si>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</si>
  <si>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</si>
  <si>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</si>
  <si>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</si>
  <si>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</si>
  <si>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</si>
  <si>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</si>
  <si>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</si>
  <si>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</si>
  <si>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</si>
  <si>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</si>
  <si>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</si>
  <si>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</si>
  <si>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</si>
  <si>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</si>
  <si>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</si>
  <si>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</si>
  <si>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</si>
  <si>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</si>
  <si>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</si>
  <si>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</si>
  <si>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</si>
  <si>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</si>
  <si>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</si>
  <si>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</si>
  <si>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</si>
  <si>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</si>
  <si>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</si>
  <si>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</si>
  <si>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</si>
  <si>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</si>
  <si>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</si>
  <si>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</si>
  <si>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</si>
  <si>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</si>
  <si>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</si>
  <si>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</si>
  <si>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</si>
  <si>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</si>
  <si>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</si>
  <si>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</si>
  <si>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</si>
  <si>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</si>
  <si>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</si>
  <si>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</si>
  <si>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</si>
  <si>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</si>
  <si>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</si>
  <si>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</si>
  <si>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</si>
  <si>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</si>
  <si>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</si>
  <si>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</si>
  <si>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</si>
  <si>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</si>
  <si>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</si>
  <si>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</si>
  <si>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</si>
  <si>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</si>
  <si>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</si>
  <si>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</si>
  <si>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</si>
  <si>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</si>
  <si>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</si>
  <si>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</si>
  <si>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</si>
  <si>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</si>
  <si>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</si>
  <si>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</si>
  <si>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</si>
  <si>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</si>
  <si>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</si>
  <si>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</si>
  <si>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</si>
  <si>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</si>
  <si>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</si>
  <si>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</si>
  <si>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</si>
  <si>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</si>
  <si>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</si>
  <si>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</si>
  <si>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</si>
  <si>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</si>
  <si>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</si>
  <si>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</si>
  <si>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</si>
  <si>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</si>
  <si>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</si>
  <si>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</si>
  <si>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</si>
  <si>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</si>
  <si>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</si>
  <si>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</si>
  <si>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</si>
  <si>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</si>
  <si>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</si>
  <si>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</si>
  <si>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</si>
  <si>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</si>
  <si>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</si>
  <si>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</si>
  <si>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</si>
  <si>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</si>
  <si>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</si>
  <si>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</si>
  <si>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</si>
  <si>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</si>
  <si>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</si>
  <si>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</si>
  <si>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</si>
  <si>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</si>
  <si>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</si>
  <si>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</si>
  <si>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</si>
  <si>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</si>
  <si>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</si>
  <si>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</si>
  <si>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</si>
  <si>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</si>
  <si>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</si>
  <si>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</si>
  <si>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</si>
  <si>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</si>
  <si>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</si>
  <si>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</si>
  <si>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</si>
  <si>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</si>
  <si>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</si>
  <si>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</si>
  <si>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</si>
  <si>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</si>
  <si>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</si>
  <si>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</si>
  <si>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</si>
  <si>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</si>
  <si>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</si>
  <si>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</si>
  <si>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</si>
  <si>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</si>
  <si>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</si>
  <si>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</si>
  <si>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</si>
  <si>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</si>
  <si>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</si>
  <si>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</si>
  <si>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</si>
  <si>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</si>
  <si>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</si>
  <si>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</si>
  <si>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</si>
  <si>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</si>
  <si>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</si>
  <si>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</si>
  <si>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</si>
  <si>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</si>
  <si>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</si>
  <si>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</si>
  <si>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</si>
  <si>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</si>
  <si>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</si>
  <si>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</si>
  <si>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</si>
  <si>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</si>
  <si>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</si>
  <si>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</si>
  <si>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</si>
  <si>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</si>
  <si>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</si>
  <si>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</si>
  <si>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</si>
  <si>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</si>
  <si>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</si>
  <si>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</si>
  <si>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</si>
  <si>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</si>
  <si>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</si>
  <si>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</si>
  <si>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</si>
  <si>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</si>
  <si>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</si>
  <si>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</si>
  <si>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</si>
  <si>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</si>
  <si>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</si>
  <si>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</si>
  <si>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</si>
  <si>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</si>
  <si>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</si>
  <si>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</si>
  <si>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</si>
  <si>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</si>
  <si>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</si>
  <si>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</si>
  <si>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</si>
  <si>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</si>
  <si>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</si>
  <si>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</si>
  <si>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</si>
  <si>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</si>
  <si>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</si>
  <si>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</si>
  <si>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</si>
  <si>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</si>
  <si>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</si>
  <si>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</si>
  <si>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</si>
  <si>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</si>
  <si>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</si>
  <si>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</si>
  <si>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</si>
  <si>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</si>
  <si>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</si>
  <si>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</si>
  <si>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</si>
  <si>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</si>
  <si>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</si>
  <si>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</si>
  <si>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</si>
  <si>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</si>
  <si>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</si>
  <si>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</si>
  <si>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</si>
  <si>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</si>
  <si>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</si>
  <si>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</si>
  <si>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</si>
  <si>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</si>
  <si>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</si>
  <si>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</si>
  <si>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</si>
  <si>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</si>
  <si>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</si>
  <si>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</si>
  <si>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</si>
  <si>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</si>
  <si>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</si>
  <si>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</si>
  <si>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</si>
  <si>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</si>
  <si>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</si>
  <si>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</si>
  <si>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</si>
  <si>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</si>
  <si>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</si>
  <si>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</si>
  <si>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</si>
  <si>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</si>
  <si>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</si>
  <si>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</si>
  <si>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</si>
  <si>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</si>
  <si>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</si>
  <si>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</si>
  <si>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</si>
  <si>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</si>
  <si>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</si>
  <si>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</si>
  <si>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</si>
  <si>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</si>
  <si>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</si>
  <si>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</si>
  <si>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</si>
  <si>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</si>
  <si>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</si>
  <si>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</si>
  <si>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</si>
  <si>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</si>
  <si>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</si>
  <si>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</si>
  <si>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</si>
  <si>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</si>
  <si>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</si>
  <si>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</si>
  <si>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</si>
  <si>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</si>
  <si>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</si>
  <si>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</si>
  <si>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</si>
  <si>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</si>
  <si>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</si>
  <si>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</si>
  <si>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</si>
  <si>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</si>
  <si>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</si>
  <si>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</si>
  <si>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</si>
  <si>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</si>
  <si>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</si>
  <si>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</si>
  <si>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</si>
  <si>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</si>
  <si>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</si>
  <si>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</si>
  <si>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</si>
  <si>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</si>
  <si>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</si>
  <si>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</si>
  <si>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</si>
  <si>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</si>
  <si>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</si>
  <si>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</si>
  <si>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</si>
  <si>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</si>
  <si>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</si>
  <si>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</si>
  <si>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</si>
  <si>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</si>
  <si>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</si>
  <si>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</si>
  <si>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</si>
  <si>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</si>
  <si>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</si>
  <si>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</si>
  <si>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</si>
  <si>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</si>
  <si>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</si>
  <si>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</si>
  <si>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</si>
  <si>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</si>
  <si>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</si>
  <si>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</si>
  <si>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</si>
  <si>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</si>
  <si>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</si>
  <si>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</si>
  <si>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</si>
  <si>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</si>
  <si>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</si>
  <si>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</si>
  <si>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</si>
  <si>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</si>
  <si>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</si>
  <si>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</si>
  <si>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</si>
  <si>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</si>
  <si>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</si>
  <si>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</si>
  <si>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</si>
  <si>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</si>
  <si>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</si>
  <si>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</si>
  <si>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</si>
  <si>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</si>
  <si>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</si>
  <si>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</si>
  <si>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</si>
  <si>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</si>
  <si>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</si>
  <si>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</si>
  <si>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</si>
  <si>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</si>
  <si>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</si>
  <si>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</si>
  <si>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</si>
  <si>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</si>
  <si>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</si>
  <si>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</si>
  <si>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</si>
  <si>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</si>
  <si>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</si>
  <si>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</si>
  <si>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</si>
  <si>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</si>
  <si>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</si>
  <si>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</si>
  <si>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</si>
  <si>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</si>
  <si>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</si>
  <si>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</si>
  <si>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</si>
  <si>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</si>
  <si>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</si>
  <si>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</si>
  <si>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</si>
  <si>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</si>
  <si>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</si>
  <si>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</si>
  <si>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</si>
  <si>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</si>
  <si>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</si>
  <si>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</si>
  <si>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</si>
  <si>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</si>
  <si>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</si>
  <si>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</si>
  <si>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</si>
  <si>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</si>
  <si>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</si>
  <si>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</si>
  <si>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</si>
  <si>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</si>
  <si>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</si>
  <si>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</si>
  <si>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</si>
  <si>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</si>
  <si>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</si>
  <si>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</si>
  <si>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</si>
  <si>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</si>
  <si>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</si>
  <si>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</si>
  <si>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</si>
  <si>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</si>
  <si>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</si>
  <si>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</si>
  <si>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</si>
  <si>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</si>
  <si>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</si>
  <si>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</si>
  <si>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</si>
  <si>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</si>
  <si>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</si>
  <si>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</si>
  <si>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</si>
  <si>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</si>
  <si>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</si>
  <si>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</si>
  <si>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</si>
  <si>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</si>
  <si>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</si>
  <si>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</si>
  <si>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</si>
  <si>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</si>
  <si>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</si>
  <si>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</si>
  <si>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</si>
  <si>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</si>
  <si>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</si>
  <si>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</si>
  <si>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</si>
  <si>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</si>
  <si>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</si>
  <si>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</si>
  <si>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</si>
  <si>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</si>
  <si>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</si>
  <si>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</si>
  <si>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</si>
  <si>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</si>
  <si>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</si>
  <si>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</si>
  <si>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</si>
  <si>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</si>
  <si>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</si>
  <si>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</si>
  <si>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</si>
  <si>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</si>
  <si>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</si>
  <si>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</si>
  <si>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</si>
  <si>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</si>
  <si>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</si>
  <si>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</si>
  <si>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</si>
  <si>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</si>
  <si>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</si>
  <si>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</si>
  <si>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</si>
  <si>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</si>
  <si>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</si>
  <si>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</si>
  <si>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</si>
  <si>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</si>
  <si>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</si>
  <si>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</si>
  <si>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</si>
  <si>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</si>
  <si>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</si>
  <si>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</si>
  <si>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</si>
  <si>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</si>
  <si>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</si>
  <si>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</si>
  <si>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</si>
  <si>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</si>
  <si>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</si>
  <si>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</si>
  <si>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</si>
  <si>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</si>
  <si>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</si>
  <si>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</si>
  <si>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</si>
  <si>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</si>
  <si>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</si>
  <si>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</si>
  <si>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</si>
  <si>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</si>
  <si>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</si>
  <si>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</si>
  <si>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</si>
  <si>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</si>
  <si>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</si>
  <si>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</si>
  <si>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</si>
  <si>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</si>
  <si>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</si>
  <si>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</si>
  <si>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</si>
  <si>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</si>
  <si>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</si>
  <si>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</si>
  <si>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</si>
  <si>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</si>
  <si>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</si>
  <si>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</si>
  <si>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</si>
  <si>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</si>
  <si>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</si>
  <si>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</si>
  <si>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</si>
  <si>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</si>
  <si>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</si>
  <si>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</si>
  <si>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</si>
  <si>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</si>
  <si>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</si>
  <si>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</si>
  <si>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</si>
  <si>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</si>
  <si>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</si>
  <si>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</si>
  <si>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</si>
  <si>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</si>
  <si>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</si>
  <si>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</si>
  <si>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</si>
  <si>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</si>
  <si>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</si>
  <si>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</si>
  <si>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</si>
  <si>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</si>
  <si>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</si>
  <si>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</si>
  <si>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</si>
  <si>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</si>
  <si>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</si>
  <si>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</si>
  <si>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</si>
  <si>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</si>
  <si>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</si>
  <si>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</si>
  <si>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</si>
  <si>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</si>
  <si>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</si>
  <si>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</si>
  <si>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</si>
  <si>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</si>
  <si>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</si>
  <si>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</si>
  <si>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</si>
  <si>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</si>
  <si>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</si>
  <si>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</si>
  <si>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</si>
  <si>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</si>
  <si>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</si>
  <si>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</si>
  <si>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</si>
  <si>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</si>
  <si>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</si>
  <si>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</si>
  <si>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</si>
  <si>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</si>
  <si>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</si>
  <si>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</si>
  <si>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</si>
  <si>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</si>
  <si>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</si>
  <si>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</si>
  <si>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</si>
  <si>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</si>
  <si>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</si>
  <si>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</si>
  <si>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</si>
  <si>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</si>
  <si>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</si>
  <si>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</si>
  <si>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</si>
  <si>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</si>
  <si>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</si>
  <si>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</si>
  <si>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</si>
  <si>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</si>
  <si>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</si>
  <si>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</si>
  <si>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</si>
  <si>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</si>
  <si>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</si>
  <si>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</si>
  <si>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</si>
  <si>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</si>
  <si>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</si>
  <si>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</si>
  <si>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</si>
  <si>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</si>
  <si>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</si>
  <si>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</si>
  <si>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</si>
  <si>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</si>
  <si>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</si>
  <si>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</si>
  <si>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</si>
  <si>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</si>
  <si>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</si>
  <si>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</si>
  <si>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</si>
  <si>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</si>
  <si>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</si>
  <si>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</si>
  <si>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</si>
  <si>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</si>
  <si>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</si>
  <si>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</si>
  <si>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</si>
  <si>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</si>
  <si>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</si>
  <si>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</si>
  <si>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</si>
  <si>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</si>
  <si>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</si>
  <si>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</si>
  <si>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</si>
  <si>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</si>
  <si>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</si>
  <si>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</si>
  <si>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</si>
  <si>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</si>
  <si>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</si>
  <si>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</si>
  <si>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</si>
  <si>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</si>
  <si>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</si>
  <si>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</si>
  <si>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</si>
  <si>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</si>
  <si>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</si>
  <si>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</si>
  <si>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</si>
  <si>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</si>
  <si>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</si>
  <si>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</si>
  <si>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</si>
  <si>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</si>
  <si>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</si>
  <si>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</si>
  <si>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</si>
  <si>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</si>
  <si>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</si>
  <si>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</si>
  <si>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</si>
  <si>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</si>
  <si>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</si>
  <si>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</si>
  <si>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</si>
  <si>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</si>
  <si>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</si>
  <si>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</si>
  <si>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</si>
  <si>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</si>
  <si>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</si>
  <si>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</si>
  <si>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</si>
  <si>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</si>
  <si>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</si>
  <si>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</si>
  <si>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</si>
  <si>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</si>
  <si>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</si>
  <si>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</si>
  <si>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</si>
  <si>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</si>
  <si>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</si>
  <si>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</si>
  <si>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</si>
  <si>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</si>
  <si>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</si>
  <si>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</si>
  <si>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</si>
  <si>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</si>
  <si>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</si>
  <si>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</si>
  <si>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</si>
  <si>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</si>
  <si>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</si>
  <si>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</si>
  <si>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</si>
  <si>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</si>
  <si>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</si>
  <si>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</si>
  <si>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</si>
  <si>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</si>
  <si>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</si>
  <si>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</si>
  <si>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</si>
  <si>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</si>
  <si>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</si>
  <si>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</si>
  <si>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</si>
  <si>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</si>
  <si>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</si>
  <si>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</si>
  <si>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</si>
  <si>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</si>
  <si>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</si>
  <si>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</si>
  <si>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</si>
  <si>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</si>
  <si>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</si>
  <si>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</si>
  <si>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</si>
  <si>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</si>
  <si>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</si>
  <si>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</si>
  <si>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</si>
  <si>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</si>
  <si>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</si>
  <si>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</si>
  <si>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</si>
  <si>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</si>
  <si>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</si>
  <si>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</si>
  <si>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</si>
  <si>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</si>
  <si>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</si>
  <si>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</si>
  <si>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</si>
  <si>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</si>
  <si>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</si>
  <si>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</si>
  <si>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</si>
  <si>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</si>
  <si>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</si>
  <si>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</si>
  <si>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</si>
  <si>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</si>
  <si>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</si>
  <si>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</si>
  <si>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</si>
  <si>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</si>
  <si>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</si>
  <si>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</si>
  <si>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</si>
  <si>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</si>
  <si>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</si>
  <si>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</si>
  <si>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</si>
  <si>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</si>
  <si>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</si>
  <si>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</si>
  <si>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</si>
  <si>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</si>
  <si>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</si>
  <si>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</si>
  <si>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</si>
  <si>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</si>
  <si>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</si>
  <si>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</si>
  <si>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</si>
  <si>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</si>
  <si>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</si>
  <si>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</si>
  <si>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</si>
  <si>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</si>
  <si>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</si>
  <si>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</si>
  <si>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</si>
  <si>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</si>
  <si>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</si>
  <si>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</si>
  <si>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</si>
  <si>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</si>
  <si>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</si>
  <si>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</si>
  <si>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</si>
  <si>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</si>
  <si>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</si>
  <si>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</si>
  <si>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</si>
  <si>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</si>
  <si>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</si>
  <si>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</si>
  <si>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</si>
  <si>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</si>
  <si>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</si>
  <si>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</si>
  <si>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</si>
  <si>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</si>
  <si>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</si>
  <si>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</si>
  <si>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</si>
  <si>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</si>
  <si>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</si>
  <si>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</si>
  <si>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</si>
  <si>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</si>
  <si>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</si>
  <si>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</si>
  <si>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</si>
  <si>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</si>
  <si>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</si>
  <si>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</si>
  <si>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</si>
  <si>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</si>
  <si>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</si>
  <si>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</si>
  <si>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</si>
  <si>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</si>
  <si>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</si>
  <si>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</si>
  <si>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</si>
  <si>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</si>
  <si>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</si>
  <si>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</si>
  <si>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</si>
  <si>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</si>
  <si>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</si>
  <si>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</si>
  <si>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</si>
  <si>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</si>
  <si>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</si>
  <si>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</si>
  <si>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</si>
  <si>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</si>
  <si>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</si>
  <si>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</si>
  <si>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</si>
  <si>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</si>
  <si>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</si>
  <si>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</si>
  <si>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</si>
  <si>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</si>
  <si>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</si>
  <si>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</si>
  <si>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</si>
  <si>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</si>
  <si>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</si>
  <si>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</si>
  <si>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</si>
  <si>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</si>
  <si>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</si>
  <si>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</si>
  <si>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</si>
  <si>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</si>
  <si>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</si>
  <si>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</si>
  <si>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</si>
  <si>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</si>
  <si>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</si>
  <si>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</si>
  <si>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</si>
  <si>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</si>
  <si>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</si>
  <si>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</si>
  <si>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</si>
  <si>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</si>
  <si>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</si>
  <si>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</si>
  <si>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</si>
  <si>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</si>
  <si>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</si>
  <si>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</si>
  <si>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</si>
  <si>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</si>
  <si>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</si>
  <si>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</si>
  <si>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</si>
  <si>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</si>
  <si>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</si>
  <si>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</si>
  <si>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</si>
  <si>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</si>
  <si>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</si>
  <si>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</si>
  <si>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</si>
  <si>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</si>
  <si>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</si>
  <si>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</si>
  <si>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</si>
  <si>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</si>
  <si>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</si>
  <si>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</si>
  <si>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</si>
  <si>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</si>
  <si>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</si>
  <si>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</si>
  <si>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</si>
  <si>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</si>
  <si>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</si>
  <si>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</si>
  <si>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</si>
  <si>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</si>
  <si>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</si>
  <si>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</si>
  <si>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</si>
  <si>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</si>
  <si>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</si>
  <si>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</si>
  <si>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</si>
  <si>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</si>
  <si>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</si>
  <si>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</si>
  <si>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</si>
  <si>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</si>
  <si>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</si>
  <si>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</si>
  <si>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</si>
  <si>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</si>
  <si>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</si>
  <si>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</si>
  <si>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</si>
  <si>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</si>
  <si>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</si>
  <si>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</si>
  <si>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</si>
  <si>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</si>
  <si>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</si>
  <si>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</si>
  <si>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</si>
  <si>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</si>
  <si>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</si>
  <si>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</si>
  <si>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</si>
  <si>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</si>
  <si>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</si>
  <si>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</si>
  <si>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</si>
  <si>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</si>
  <si>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</si>
  <si>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</si>
  <si>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</si>
  <si>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</si>
  <si>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</si>
  <si>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</si>
  <si>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</si>
  <si>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</si>
  <si>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</si>
  <si>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</si>
  <si>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</si>
  <si>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</si>
  <si>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</si>
  <si>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</si>
  <si>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</si>
  <si>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</si>
  <si>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</si>
  <si>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</si>
  <si>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</si>
  <si>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</si>
  <si>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</si>
  <si>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</si>
  <si>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</si>
  <si>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</si>
  <si>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</si>
  <si>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</si>
  <si>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</si>
  <si>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</si>
  <si>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</si>
  <si>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</si>
  <si>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</si>
  <si>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</si>
  <si>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</si>
  <si>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</si>
  <si>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</si>
  <si>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</si>
  <si>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</si>
  <si>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</si>
  <si>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</si>
  <si>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</si>
  <si>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</si>
  <si>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</si>
  <si>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</si>
  <si>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</si>
  <si>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</si>
  <si>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</si>
  <si>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</si>
  <si>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</si>
  <si>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</si>
  <si>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</si>
  <si>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</si>
  <si>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</si>
  <si>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</si>
  <si>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</si>
  <si>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</si>
  <si>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</si>
  <si>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</si>
  <si>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</si>
  <si>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</si>
  <si>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</si>
  <si>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</si>
  <si>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</si>
  <si>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</si>
  <si>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</si>
  <si>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</si>
  <si>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</si>
  <si>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</si>
  <si>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</si>
  <si>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</si>
  <si>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</si>
  <si>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</si>
  <si>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</si>
  <si>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</si>
  <si>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</si>
  <si>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</si>
  <si>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</si>
  <si>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</si>
  <si>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</si>
  <si>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</si>
  <si>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</si>
  <si>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</si>
  <si>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</si>
  <si>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</si>
  <si>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</si>
  <si>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</si>
  <si>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</si>
  <si>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</si>
  <si>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</si>
  <si>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</si>
  <si>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</si>
  <si>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</si>
  <si>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</si>
  <si>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</si>
  <si>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</si>
  <si>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</si>
  <si>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</si>
  <si>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</si>
  <si>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</si>
  <si>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</si>
  <si>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</si>
  <si>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</si>
  <si>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</si>
  <si>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</si>
  <si>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</si>
  <si>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</si>
  <si>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</si>
  <si>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</si>
  <si>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</si>
  <si>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</si>
  <si>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</si>
  <si>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</si>
  <si>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</si>
  <si>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</si>
  <si>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</si>
  <si>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</si>
  <si>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</si>
  <si>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</si>
  <si>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</si>
  <si>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</si>
  <si>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</si>
  <si>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</si>
  <si>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</si>
  <si>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</si>
  <si>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</si>
  <si>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</si>
  <si>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</si>
  <si>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</si>
  <si>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</si>
  <si>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</si>
  <si>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</si>
  <si>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</si>
  <si>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</si>
  <si>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</si>
  <si>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</si>
  <si>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</si>
  <si>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</si>
  <si>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</si>
  <si>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</si>
  <si>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</si>
  <si>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</si>
  <si>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</si>
  <si>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</si>
  <si>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</si>
  <si>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</si>
  <si>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</si>
  <si>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</si>
  <si>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</si>
  <si>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</si>
  <si>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</si>
  <si>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</si>
  <si>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</si>
  <si>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</si>
  <si>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</si>
  <si>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</si>
  <si>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</si>
  <si>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</si>
  <si>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</si>
  <si>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</si>
  <si>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</si>
  <si>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</si>
  <si>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</si>
  <si>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</si>
  <si>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</si>
  <si>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</si>
  <si>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</si>
  <si>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</si>
  <si>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</si>
  <si>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</si>
  <si>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</si>
  <si>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</si>
  <si>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</si>
  <si>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</si>
  <si>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</si>
  <si>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</si>
  <si>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</si>
  <si>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</si>
  <si>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</si>
  <si>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</si>
  <si>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</si>
  <si>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</si>
  <si>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</si>
  <si>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</si>
  <si>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</si>
  <si>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</si>
  <si>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</si>
  <si>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</si>
  <si>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</si>
  <si>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</si>
  <si>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</si>
  <si>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</si>
  <si>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</si>
  <si>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</si>
  <si>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</si>
  <si>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</si>
  <si>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</si>
  <si>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</si>
  <si>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</si>
  <si>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</si>
  <si>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</si>
  <si>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</si>
  <si>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</si>
  <si>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</si>
  <si>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</si>
  <si>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</si>
  <si>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</si>
  <si>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</si>
  <si>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</si>
  <si>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</si>
  <si>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</si>
  <si>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</si>
  <si>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</si>
  <si>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</si>
  <si>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</si>
  <si>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</si>
  <si>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</si>
  <si>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</si>
  <si>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</si>
  <si>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</si>
  <si>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</si>
  <si>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</si>
  <si>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</si>
  <si>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</si>
  <si>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</si>
  <si>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</si>
  <si>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</si>
  <si>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</si>
  <si>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</si>
  <si>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</si>
  <si>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</si>
  <si>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</si>
  <si>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</si>
  <si>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</si>
  <si>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</si>
  <si>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</si>
  <si>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</si>
  <si>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</si>
  <si>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</si>
  <si>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</si>
  <si>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</si>
  <si>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</si>
  <si>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</si>
  <si>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</si>
  <si>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</si>
  <si>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</si>
  <si>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</si>
  <si>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</si>
  <si>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</si>
  <si>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</si>
  <si>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</si>
  <si>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</si>
  <si>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</si>
  <si>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</si>
  <si>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</si>
  <si>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</si>
  <si>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</si>
  <si>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</si>
  <si>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</si>
  <si>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</si>
  <si>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</si>
  <si>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</si>
  <si>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</si>
  <si>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</si>
  <si>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</si>
  <si>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</si>
  <si>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</si>
  <si>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</si>
  <si>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</si>
  <si>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</si>
  <si>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</si>
  <si>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</si>
  <si>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</si>
  <si>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</si>
  <si>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</si>
  <si>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</si>
  <si>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</si>
  <si>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</si>
  <si>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</si>
  <si>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</si>
  <si>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</si>
  <si>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</si>
  <si>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</si>
  <si>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</si>
  <si>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</si>
  <si>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</si>
  <si>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</si>
  <si>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</si>
  <si>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</si>
  <si>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</si>
  <si>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</si>
  <si>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</si>
  <si>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</si>
  <si>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</si>
  <si>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</si>
  <si>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</si>
  <si>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</si>
  <si>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</si>
  <si>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</si>
  <si>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</si>
  <si>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</si>
  <si>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</si>
  <si>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</si>
  <si>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</si>
  <si>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</si>
  <si>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</si>
  <si>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</si>
  <si>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</si>
  <si>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</si>
  <si>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</si>
  <si>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</si>
  <si>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</si>
  <si>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</si>
  <si>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</si>
  <si>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</si>
  <si>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</si>
  <si>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</si>
  <si>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</si>
  <si>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</si>
  <si>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</si>
  <si>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</si>
  <si>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</si>
  <si>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</si>
  <si>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</si>
  <si>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</si>
  <si>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</si>
  <si>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</si>
  <si>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</si>
  <si>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</si>
  <si>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</si>
  <si>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</si>
  <si>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</si>
  <si>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</si>
  <si>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</si>
  <si>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</si>
  <si>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</si>
  <si>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</si>
  <si>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</si>
  <si>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</si>
  <si>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</si>
  <si>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</si>
  <si>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</si>
  <si>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</si>
  <si>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</si>
  <si>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</si>
  <si>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</si>
  <si>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</si>
  <si>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</si>
  <si>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</si>
  <si>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</si>
  <si>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</si>
  <si>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</si>
  <si>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</si>
  <si>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</si>
  <si>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</si>
  <si>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</si>
  <si>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</si>
  <si>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</si>
  <si>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</si>
  <si>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</si>
  <si>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</si>
  <si>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</si>
  <si>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</si>
  <si>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</si>
  <si>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</si>
  <si>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</si>
  <si>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</si>
  <si>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</si>
  <si>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</si>
  <si>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</si>
  <si>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</si>
  <si>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</si>
  <si>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</si>
  <si>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</si>
  <si>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</si>
  <si>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</si>
  <si>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</si>
  <si>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</si>
  <si>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</si>
  <si>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</si>
  <si>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</si>
  <si>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</si>
  <si>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</si>
  <si>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</si>
  <si>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</si>
  <si>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</si>
  <si>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</si>
  <si>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</si>
  <si>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</si>
  <si>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</si>
  <si>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</si>
  <si>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</si>
  <si>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</si>
  <si>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</si>
  <si>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</si>
  <si>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</si>
  <si>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</si>
  <si>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</si>
  <si>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</si>
  <si>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</si>
  <si>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</si>
  <si>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</si>
  <si>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</si>
  <si>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</si>
  <si>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</si>
  <si>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</si>
  <si>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</si>
  <si>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</si>
  <si>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</si>
  <si>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</si>
  <si>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</si>
  <si>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</si>
  <si>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</si>
  <si>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</si>
  <si>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</si>
  <si>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</si>
  <si>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</si>
  <si>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</si>
  <si>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</si>
  <si>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</si>
  <si>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</si>
  <si>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</si>
  <si>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</si>
  <si>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</si>
  <si>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</si>
  <si>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</si>
  <si>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</si>
  <si>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</si>
  <si>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</si>
  <si>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</si>
  <si>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</si>
  <si>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</si>
  <si>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</si>
  <si>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</si>
  <si>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</si>
  <si>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</si>
  <si>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</si>
  <si>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</si>
  <si>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</si>
  <si>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</si>
  <si>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</si>
  <si>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</si>
  <si>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</si>
  <si>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</si>
  <si>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</si>
  <si>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</si>
  <si>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</si>
  <si>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</si>
  <si>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</si>
  <si>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</si>
  <si>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</si>
  <si>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</si>
  <si>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</si>
  <si>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</si>
  <si>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</si>
  <si>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</si>
  <si>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</si>
  <si>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</si>
  <si>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</si>
  <si>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</si>
  <si>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</si>
  <si>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</si>
  <si>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</si>
  <si>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</si>
  <si>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</si>
  <si>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</si>
  <si>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</si>
  <si>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</si>
  <si>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</si>
  <si>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</si>
  <si>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</si>
  <si>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</si>
  <si>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</si>
  <si>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</si>
  <si>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</si>
  <si>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</si>
  <si>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</si>
  <si>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</si>
  <si>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</si>
  <si>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</si>
  <si>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</si>
  <si>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</si>
  <si>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</si>
  <si>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</si>
  <si>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</si>
  <si>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</si>
  <si>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</si>
  <si>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</si>
  <si>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</si>
  <si>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</si>
  <si>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</si>
  <si>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</si>
  <si>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</si>
  <si>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</si>
  <si>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</si>
  <si>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</si>
  <si>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</si>
  <si>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</si>
  <si>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</si>
  <si>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</si>
  <si>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</si>
  <si>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</si>
  <si>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</si>
  <si>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</si>
  <si>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</si>
  <si>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</si>
  <si>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</si>
  <si>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</si>
  <si>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</si>
  <si>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</si>
  <si>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</si>
  <si>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</si>
  <si>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</si>
  <si>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</si>
  <si>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</si>
  <si>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</si>
  <si>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</si>
  <si>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</si>
  <si>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</si>
  <si>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</si>
  <si>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</si>
  <si>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</si>
  <si>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</si>
  <si>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</si>
  <si>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</si>
  <si>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</si>
  <si>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</si>
  <si>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</si>
  <si>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</si>
  <si>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</si>
  <si>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</si>
  <si>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</si>
  <si>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</si>
  <si>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</si>
  <si>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</si>
  <si>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</si>
  <si>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</si>
  <si>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</si>
  <si>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</si>
  <si>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</si>
  <si>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</si>
  <si>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</si>
  <si>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</si>
  <si>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</si>
  <si>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</si>
  <si>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</si>
  <si>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</si>
  <si>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</si>
  <si>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</si>
  <si>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</si>
  <si>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</si>
  <si>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</si>
  <si>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</si>
  <si>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</si>
  <si>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</si>
  <si>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</si>
  <si>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</si>
  <si>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</si>
  <si>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</si>
  <si>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</si>
  <si>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</si>
  <si>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</si>
  <si>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</si>
  <si>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</si>
  <si>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</si>
  <si>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</si>
  <si>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</si>
  <si>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</si>
  <si>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</si>
  <si>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</si>
  <si>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</si>
  <si>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</si>
  <si>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</si>
  <si>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</si>
  <si>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</si>
  <si>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</si>
  <si>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</si>
  <si>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</si>
  <si>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</si>
  <si>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</si>
  <si>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</si>
  <si>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</si>
  <si>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</si>
  <si>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</si>
  <si>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</si>
  <si>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</si>
  <si>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</si>
  <si>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</si>
  <si>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</si>
  <si>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</si>
  <si>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</si>
  <si>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</si>
  <si>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</si>
  <si>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</si>
  <si>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</si>
  <si>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</si>
  <si>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</si>
  <si>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</si>
  <si>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</si>
  <si>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</si>
  <si>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</si>
  <si>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</si>
  <si>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</si>
  <si>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</si>
  <si>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</si>
  <si>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</si>
  <si>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</si>
  <si>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</si>
  <si>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</si>
  <si>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</si>
  <si>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</si>
  <si>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</si>
  <si>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</si>
  <si>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</si>
  <si>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</si>
  <si>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</si>
  <si>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</si>
  <si>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</si>
  <si>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</si>
  <si>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</si>
  <si>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</si>
  <si>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</si>
  <si>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</si>
  <si>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</si>
  <si>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</si>
  <si>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</si>
  <si>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</si>
  <si>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</si>
  <si>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</si>
  <si>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</si>
  <si>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</si>
  <si>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</si>
  <si>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</si>
  <si>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</si>
  <si>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</si>
  <si>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</si>
  <si>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</si>
  <si>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</si>
  <si>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</si>
  <si>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</si>
  <si>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</si>
  <si>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</si>
  <si>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</si>
  <si>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</si>
  <si>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</si>
  <si>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</si>
  <si>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</si>
  <si>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</si>
  <si>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</si>
  <si>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</si>
  <si>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</si>
  <si>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</si>
  <si>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</si>
  <si>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</si>
  <si>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</si>
  <si>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</si>
  <si>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</si>
  <si>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</si>
  <si>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</si>
  <si>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</si>
  <si>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</si>
  <si>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</si>
  <si>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</si>
  <si>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</si>
  <si>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</si>
  <si>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</si>
  <si>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</si>
  <si>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</si>
  <si>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</si>
  <si>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</si>
  <si>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</si>
  <si>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</si>
  <si>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</si>
  <si>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</si>
  <si>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</si>
  <si>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</si>
  <si>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</si>
  <si>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</si>
  <si>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</si>
  <si>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</si>
  <si>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</si>
  <si>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</si>
  <si>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</si>
  <si>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</si>
  <si>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</si>
  <si>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</si>
  <si>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</si>
  <si>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</si>
  <si>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</si>
  <si>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</si>
  <si>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</si>
  <si>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</si>
  <si>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</si>
  <si>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</si>
  <si>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</si>
  <si>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</si>
  <si>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</si>
  <si>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</si>
  <si>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</si>
  <si>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</si>
  <si>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</si>
  <si>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</si>
  <si>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</si>
  <si>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</si>
  <si>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</si>
  <si>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</si>
  <si>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</si>
  <si>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</si>
  <si>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</si>
  <si>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</si>
  <si>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</si>
  <si>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</si>
  <si>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</si>
  <si>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</si>
  <si>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</si>
  <si>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</si>
  <si>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</si>
  <si>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</si>
  <si>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</si>
  <si>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</si>
  <si>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</si>
  <si>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</si>
  <si>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</si>
  <si>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</si>
  <si>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</si>
  <si>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</si>
  <si>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</si>
  <si>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</si>
  <si>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</si>
  <si>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</si>
  <si>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</si>
  <si>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</si>
  <si>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</si>
  <si>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</si>
  <si>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</si>
  <si>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</si>
  <si>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</si>
  <si>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</si>
  <si>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</si>
  <si>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</si>
  <si>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</si>
  <si>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</si>
  <si>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</si>
  <si>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</si>
  <si>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</si>
  <si>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</si>
  <si>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</si>
  <si>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</si>
  <si>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</si>
  <si>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</si>
  <si>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</si>
  <si>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</si>
  <si>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</si>
  <si>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</si>
  <si>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</si>
  <si>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</si>
  <si>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</si>
  <si>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</si>
  <si>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</si>
  <si>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</si>
  <si>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</si>
  <si>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</si>
  <si>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</si>
  <si>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</si>
  <si>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</si>
  <si>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</si>
  <si>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</si>
  <si>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</si>
  <si>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</si>
  <si>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</si>
  <si>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</si>
  <si>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</si>
  <si>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</si>
  <si>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</si>
  <si>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</si>
  <si>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</si>
  <si>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</si>
  <si>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</si>
  <si>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</si>
  <si>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</si>
  <si>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</si>
  <si>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</si>
  <si>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</si>
  <si>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</si>
  <si>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</si>
  <si>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</si>
  <si>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</si>
  <si>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</si>
  <si>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</si>
  <si>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</si>
  <si>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</si>
  <si>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</si>
  <si>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</si>
  <si>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</si>
  <si>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</si>
  <si>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</si>
  <si>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</si>
  <si>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</si>
  <si>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</si>
  <si>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</si>
  <si>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</si>
  <si>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</si>
  <si>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</si>
  <si>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</si>
  <si>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</si>
  <si>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</si>
  <si>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</si>
  <si>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</si>
  <si>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</si>
  <si>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</si>
  <si>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</si>
  <si>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</si>
  <si>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</si>
  <si>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</si>
  <si>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</si>
  <si>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</si>
  <si>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</si>
  <si>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</si>
  <si>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</si>
  <si>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</si>
  <si>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</si>
  <si>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</si>
  <si>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</si>
  <si>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</si>
  <si>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</si>
  <si>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</si>
  <si>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</si>
  <si>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</si>
  <si>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</si>
  <si>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</si>
  <si>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</si>
  <si>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</si>
  <si>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</si>
  <si>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</si>
  <si>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</si>
  <si>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</si>
  <si>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</si>
  <si>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</si>
  <si>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</si>
  <si>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</si>
  <si>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</si>
  <si>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</si>
  <si>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</si>
  <si>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</si>
  <si>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</si>
  <si>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</si>
  <si>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</si>
  <si>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</si>
  <si>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</si>
  <si>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</si>
  <si>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</si>
  <si>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</si>
  <si>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</si>
  <si>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</si>
  <si>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</si>
  <si>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</si>
  <si>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</si>
  <si>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</si>
  <si>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</si>
  <si>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</si>
  <si>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</si>
  <si>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</si>
  <si>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</si>
  <si>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</si>
  <si>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</si>
  <si>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</si>
  <si>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</si>
  <si>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</si>
  <si>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</si>
  <si>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</si>
  <si>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</si>
  <si>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</si>
  <si>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</si>
  <si>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</si>
  <si>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</si>
  <si>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</si>
  <si>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</si>
  <si>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</si>
  <si>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</si>
  <si>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</si>
  <si>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</si>
  <si>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</si>
  <si>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</si>
  <si>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</si>
  <si>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</si>
  <si>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</si>
  <si>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</si>
  <si>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</si>
  <si>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</si>
  <si>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</si>
  <si>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</si>
  <si>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</si>
  <si>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</si>
  <si>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</si>
  <si>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</si>
  <si>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</si>
  <si>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</si>
  <si>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</si>
  <si>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</si>
  <si>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</si>
  <si>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</si>
  <si>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</si>
  <si>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</si>
  <si>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</si>
  <si>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</si>
  <si>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</si>
  <si>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</si>
  <si>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</si>
  <si>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</si>
  <si>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</si>
  <si>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</si>
  <si>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</si>
  <si>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</si>
  <si>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</si>
  <si>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</si>
  <si>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</si>
  <si>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</si>
  <si>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</si>
  <si>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</si>
  <si>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</si>
  <si>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</si>
  <si>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</si>
  <si>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</si>
  <si>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</si>
  <si>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</si>
  <si>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</si>
  <si>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</si>
  <si>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</si>
  <si>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</si>
  <si>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</si>
  <si>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</si>
  <si>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</si>
  <si>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</si>
  <si>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</si>
  <si>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</si>
  <si>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</si>
  <si>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</si>
  <si>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</si>
  <si>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</si>
  <si>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</si>
  <si>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</si>
  <si>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</si>
  <si>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</si>
  <si>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</si>
  <si>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</si>
  <si>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</si>
  <si>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</si>
  <si>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</si>
  <si>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</si>
  <si>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</si>
  <si>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</si>
  <si>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</si>
  <si>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</si>
  <si>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</si>
  <si>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</si>
  <si>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</si>
  <si>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</si>
  <si>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</si>
  <si>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</si>
  <si>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</si>
  <si>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</si>
  <si>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</si>
  <si>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</si>
  <si>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</si>
  <si>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</si>
  <si>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</si>
  <si>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</si>
  <si>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</si>
  <si>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</si>
  <si>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</si>
  <si>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</si>
  <si>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</si>
  <si>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</si>
  <si>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</si>
  <si>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</si>
  <si>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</si>
  <si>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</si>
  <si>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</si>
  <si>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</si>
  <si>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</si>
  <si>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</si>
  <si>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</si>
  <si>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</si>
  <si>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</si>
  <si>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</si>
  <si>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</si>
  <si>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</si>
  <si>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</si>
  <si>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</si>
  <si>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</si>
  <si>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</si>
  <si>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</si>
  <si>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</si>
  <si>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</si>
  <si>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</si>
  <si>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</si>
  <si>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</si>
  <si>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</si>
  <si>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</si>
  <si>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</si>
  <si>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</si>
  <si>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</si>
  <si>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</si>
  <si>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</si>
  <si>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</si>
  <si>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</si>
  <si>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</si>
  <si>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</si>
  <si>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</si>
  <si>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</si>
  <si>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</si>
  <si>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</si>
  <si>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</si>
  <si>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</si>
  <si>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</si>
  <si>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</si>
  <si>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</si>
  <si>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</si>
  <si>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</si>
  <si>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</si>
  <si>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</si>
  <si>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</si>
  <si>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</si>
  <si>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</si>
  <si>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</si>
  <si>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</si>
  <si>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</si>
  <si>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</si>
  <si>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</si>
  <si>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</si>
  <si>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</si>
  <si>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</si>
  <si>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</si>
  <si>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</si>
  <si>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</si>
  <si>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</si>
  <si>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</si>
  <si>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</si>
  <si>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</si>
  <si>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</si>
  <si>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</si>
  <si>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</si>
  <si>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</si>
  <si>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</si>
  <si>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</si>
  <si>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</si>
  <si>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</si>
  <si>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</si>
  <si>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</si>
  <si>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</si>
  <si>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</si>
  <si>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</si>
  <si>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</si>
  <si>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</si>
  <si>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</si>
  <si>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</si>
  <si>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</si>
  <si>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</si>
  <si>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</si>
  <si>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</si>
  <si>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</si>
  <si>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</si>
  <si>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</si>
  <si>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</si>
  <si>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</si>
  <si>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</si>
  <si>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</si>
  <si>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</si>
  <si>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</si>
  <si>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</si>
  <si>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</si>
  <si>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</si>
  <si>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</si>
  <si>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</si>
  <si>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</si>
  <si>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</si>
  <si>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</si>
  <si>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</si>
  <si>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</si>
  <si>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</si>
  <si>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</si>
  <si>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</si>
  <si>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</si>
  <si>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</si>
  <si>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</si>
  <si>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</si>
  <si>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</si>
  <si>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</si>
  <si>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</si>
  <si>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</si>
  <si>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</si>
  <si>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</si>
  <si>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</si>
  <si>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</si>
  <si>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</si>
  <si>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</si>
  <si>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</si>
  <si>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</si>
  <si>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</si>
  <si>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</si>
  <si>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</si>
  <si>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</si>
  <si>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</si>
  <si>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</si>
  <si>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</si>
  <si>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</si>
  <si>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</si>
  <si>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</si>
  <si>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</si>
  <si>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</si>
  <si>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</si>
  <si>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</si>
  <si>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</si>
  <si>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</si>
  <si>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</si>
  <si>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</si>
  <si>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</si>
  <si>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</si>
  <si>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</si>
  <si>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</si>
  <si>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</si>
  <si>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</si>
  <si>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</si>
  <si>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</si>
  <si>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</si>
  <si>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</si>
  <si>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</si>
  <si>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</si>
  <si>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</si>
  <si>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</si>
  <si>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</si>
  <si>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</si>
  <si>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</si>
  <si>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</si>
  <si>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</si>
  <si>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</si>
  <si>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</si>
  <si>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</si>
  <si>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</si>
  <si>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</si>
  <si>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</si>
  <si>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</si>
  <si>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</si>
  <si>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</si>
  <si>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</si>
  <si>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</si>
  <si>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</si>
  <si>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</si>
  <si>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</si>
  <si>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</si>
  <si>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</si>
  <si>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</si>
  <si>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</si>
  <si>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</si>
  <si>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</si>
  <si>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</si>
  <si>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</si>
  <si>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</si>
  <si>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</si>
  <si>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</si>
  <si>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</si>
  <si>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</si>
  <si>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</si>
  <si>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</si>
  <si>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</si>
  <si>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</si>
  <si>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</si>
  <si>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</si>
  <si>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</si>
  <si>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</si>
  <si>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</si>
  <si>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</si>
  <si>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</si>
  <si>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</si>
  <si>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</si>
  <si>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</si>
  <si>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</si>
  <si>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</si>
  <si>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</si>
  <si>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</si>
  <si>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</si>
  <si>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</si>
  <si>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</si>
  <si>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</si>
  <si>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</si>
  <si>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</si>
  <si>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</si>
  <si>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</si>
  <si>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</si>
  <si>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</si>
  <si>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</si>
  <si>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</si>
  <si>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</si>
  <si>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</si>
  <si>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</si>
  <si>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</si>
  <si>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</si>
  <si>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</si>
  <si>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</si>
  <si>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</si>
  <si>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</si>
  <si>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</si>
  <si>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</si>
  <si>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</si>
  <si>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</si>
  <si>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</si>
  <si>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</si>
  <si>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</si>
  <si>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</si>
  <si>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</si>
  <si>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</si>
  <si>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</si>
  <si>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</si>
  <si>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</si>
  <si>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</si>
  <si>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</si>
  <si>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</si>
  <si>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</si>
  <si>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</si>
  <si>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</si>
  <si>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</si>
  <si>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</si>
  <si>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</si>
  <si>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</si>
  <si>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</si>
  <si>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</si>
  <si>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</si>
  <si>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</si>
  <si>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</si>
  <si>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</si>
  <si>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</si>
  <si>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</si>
  <si>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</si>
  <si>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</si>
  <si>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</si>
  <si>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</si>
  <si>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</si>
  <si>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</si>
  <si>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</si>
  <si>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</si>
  <si>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</si>
  <si>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</si>
  <si>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</si>
  <si>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</si>
  <si>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</si>
  <si>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</si>
  <si>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</si>
  <si>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</si>
  <si>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</si>
  <si>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</si>
  <si>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</si>
  <si>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</si>
  <si>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</si>
  <si>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</si>
  <si>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</si>
  <si>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</si>
  <si>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</si>
  <si>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</si>
  <si>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</si>
  <si>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</si>
  <si>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</si>
  <si>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</si>
  <si>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</si>
  <si>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</si>
  <si>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</si>
  <si>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</si>
  <si>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</si>
  <si>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</si>
  <si>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</si>
  <si>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</si>
  <si>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</si>
  <si>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</si>
  <si>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</si>
  <si>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</si>
  <si>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</si>
  <si>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</si>
  <si>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</si>
  <si>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</si>
  <si>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</si>
  <si>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</si>
  <si>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</si>
  <si>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</si>
  <si>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</si>
  <si>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</si>
  <si>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</si>
  <si>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</si>
  <si>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</si>
  <si>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</si>
  <si>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</si>
  <si>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</si>
  <si>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</si>
  <si>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</si>
  <si>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</si>
  <si>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</si>
  <si>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</si>
  <si>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</si>
  <si>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</si>
  <si>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</si>
  <si>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</si>
  <si>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</si>
  <si>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</si>
  <si>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</si>
  <si>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</si>
  <si>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</si>
  <si>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</si>
  <si>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</si>
  <si>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</si>
  <si>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</si>
  <si>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</si>
  <si>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</si>
  <si>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</si>
  <si>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</si>
  <si>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</si>
  <si>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</si>
  <si>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</si>
  <si>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</si>
  <si>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</si>
  <si>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</si>
  <si>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</si>
  <si>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</si>
  <si>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</si>
  <si>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</si>
  <si>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</si>
  <si>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</si>
  <si>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</si>
  <si>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</si>
  <si>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</si>
  <si>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</si>
  <si>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</si>
  <si>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</si>
  <si>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</si>
  <si>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</si>
  <si>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</si>
  <si>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</si>
  <si>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</si>
  <si>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</si>
  <si>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</si>
  <si>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</si>
  <si>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</si>
  <si>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</si>
  <si>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</si>
  <si>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</si>
  <si>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</si>
  <si>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</si>
  <si>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</si>
  <si>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</si>
  <si>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</si>
  <si>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</si>
  <si>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</si>
  <si>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</si>
  <si>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</si>
  <si>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</si>
  <si>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</si>
  <si>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</si>
  <si>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</si>
  <si>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</si>
  <si>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</si>
  <si>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</si>
  <si>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</si>
  <si>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</si>
  <si>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</si>
  <si>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</si>
  <si>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</si>
  <si>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</si>
  <si>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</si>
  <si>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</si>
  <si>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</si>
  <si>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</si>
  <si>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</si>
  <si>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</si>
  <si>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</si>
  <si>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</si>
  <si>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</si>
  <si>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</si>
  <si>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</si>
  <si>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</si>
  <si>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</si>
  <si>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</si>
  <si>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</si>
  <si>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</si>
  <si>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</si>
  <si>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</si>
  <si>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</si>
  <si>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</si>
  <si>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</si>
  <si>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</si>
  <si>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</si>
  <si>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</si>
  <si>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</si>
  <si>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</si>
  <si>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</si>
  <si>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</si>
  <si>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</si>
  <si>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</si>
  <si>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</si>
  <si>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</si>
  <si>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</si>
  <si>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</si>
  <si>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</si>
  <si>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</si>
  <si>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</si>
  <si>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</si>
  <si>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</si>
  <si>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</si>
  <si>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</si>
  <si>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</si>
  <si>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</si>
  <si>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</si>
  <si>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</si>
  <si>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</si>
  <si>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</si>
  <si>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</si>
  <si>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</si>
  <si>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</si>
  <si>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</si>
  <si>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</si>
  <si>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</si>
  <si>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</si>
  <si>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</si>
  <si>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</si>
  <si>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</si>
  <si>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</si>
  <si>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</si>
  <si>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</si>
  <si>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</si>
  <si>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</si>
  <si>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</si>
  <si>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</si>
  <si>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</si>
  <si>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</si>
  <si>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</si>
  <si>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</si>
  <si>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</si>
  <si>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</si>
  <si>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</si>
  <si>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</si>
  <si>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</si>
  <si>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</si>
  <si>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</si>
  <si>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</si>
  <si>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</si>
  <si>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</si>
  <si>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</si>
  <si>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</si>
  <si>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</si>
  <si>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</si>
  <si>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</si>
  <si>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</si>
  <si>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</si>
  <si>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</si>
  <si>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</si>
  <si>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</si>
  <si>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</si>
  <si>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</si>
  <si>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</si>
  <si>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</si>
  <si>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</si>
  <si>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</si>
  <si>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</si>
  <si>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</si>
  <si>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</si>
  <si>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</si>
  <si>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</si>
  <si>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</si>
  <si>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</si>
  <si>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</si>
  <si>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</si>
  <si>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</si>
  <si>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</si>
  <si>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</si>
  <si>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</si>
  <si>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</si>
  <si>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</si>
  <si>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</si>
  <si>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</si>
  <si>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</si>
  <si>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</si>
  <si>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</si>
  <si>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</si>
  <si>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</si>
  <si>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</si>
  <si>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</si>
  <si>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</si>
  <si>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</si>
  <si>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</si>
  <si>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</si>
  <si>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</si>
  <si>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</si>
  <si>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</si>
  <si>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</si>
  <si>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</si>
  <si>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</si>
  <si>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</si>
  <si>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</si>
  <si>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</si>
  <si>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</si>
  <si>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</si>
  <si>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</si>
  <si>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</si>
  <si>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</si>
  <si>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</si>
  <si>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</si>
  <si>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</si>
  <si>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</si>
  <si>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</si>
  <si>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</si>
  <si>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</si>
  <si>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</si>
  <si>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</si>
  <si>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</si>
  <si>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</si>
  <si>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</si>
  <si>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</si>
  <si>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</si>
  <si>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</si>
  <si>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</si>
  <si>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</si>
  <si>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</si>
  <si>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</si>
  <si>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</si>
  <si>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</si>
  <si>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</si>
  <si>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</si>
  <si>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</si>
  <si>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</si>
  <si>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</si>
  <si>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</si>
  <si>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</si>
  <si>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</si>
  <si>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</si>
  <si>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</si>
  <si>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</si>
  <si>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</si>
  <si>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</si>
  <si>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</si>
  <si>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</si>
  <si>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</si>
  <si>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</si>
  <si>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</si>
  <si>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</si>
  <si>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</si>
  <si>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</si>
  <si>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</si>
  <si>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</si>
  <si>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</si>
  <si>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</si>
  <si>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</si>
  <si>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</si>
  <si>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</si>
  <si>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</si>
  <si>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</si>
  <si>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</si>
  <si>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</si>
  <si>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</si>
  <si>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</si>
  <si>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</si>
  <si>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</si>
  <si>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</si>
  <si>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</si>
  <si>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</si>
  <si>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</si>
  <si>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</si>
  <si>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</si>
  <si>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</si>
  <si>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</si>
  <si>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</si>
  <si>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</si>
  <si>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</si>
  <si>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</si>
  <si>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</si>
  <si>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</si>
  <si>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</si>
  <si>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</si>
  <si>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</si>
  <si>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</si>
  <si>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</si>
  <si>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</si>
  <si>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</si>
  <si>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</si>
  <si>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</si>
  <si>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</si>
  <si>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</si>
  <si>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</si>
  <si>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</si>
  <si>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</si>
  <si>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</si>
  <si>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</si>
  <si>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</si>
  <si>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</si>
  <si>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</si>
  <si>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</si>
  <si>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</si>
  <si>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</si>
  <si>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</si>
  <si>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</si>
  <si>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</si>
  <si>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</si>
  <si>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</si>
  <si>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</si>
  <si>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</si>
  <si>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</si>
  <si>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</si>
  <si>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</si>
  <si>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</si>
  <si>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</si>
  <si>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</si>
  <si>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</si>
  <si>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</si>
  <si>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</si>
  <si>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</si>
  <si>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</si>
  <si>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</si>
  <si>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</si>
  <si>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</si>
  <si>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</si>
  <si>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</si>
  <si>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</si>
  <si>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</si>
  <si>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</si>
  <si>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</si>
  <si>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</si>
  <si>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</si>
  <si>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</si>
  <si>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</si>
  <si>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</si>
  <si>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</si>
  <si>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</si>
  <si>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</si>
  <si>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</si>
  <si>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</si>
  <si>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</si>
  <si>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</si>
  <si>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</si>
  <si>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</si>
  <si>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</si>
  <si>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</si>
  <si>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</si>
  <si>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</si>
  <si>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</si>
  <si>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</si>
  <si>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</si>
  <si>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</si>
  <si>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</si>
  <si>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</si>
  <si>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</si>
  <si>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</si>
  <si>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</si>
  <si>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</si>
  <si>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</si>
  <si>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</si>
  <si>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</si>
  <si>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</si>
  <si>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</si>
  <si>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</si>
  <si>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</si>
  <si>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</si>
  <si>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</si>
  <si>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</si>
  <si>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</si>
  <si>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</si>
  <si>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</si>
  <si>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</si>
  <si>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</si>
  <si>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</si>
  <si>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</si>
  <si>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</si>
  <si>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</si>
  <si>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</si>
  <si>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</si>
  <si>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</si>
  <si>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</si>
  <si>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</si>
  <si>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</si>
  <si>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</si>
  <si>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</si>
  <si>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</si>
  <si>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</si>
  <si>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</si>
  <si>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</si>
  <si>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</si>
  <si>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</si>
  <si>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</si>
  <si>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</si>
  <si>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</si>
  <si>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</si>
  <si>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</si>
  <si>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</si>
  <si>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</si>
  <si>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</si>
  <si>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</si>
  <si>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</si>
  <si>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</si>
  <si>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</si>
  <si>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</si>
  <si>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</si>
  <si>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</si>
  <si>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</si>
  <si>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</si>
  <si>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</si>
  <si>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</si>
  <si>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</si>
  <si>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</si>
  <si>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</si>
  <si>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</si>
  <si>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</si>
  <si>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</si>
  <si>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</si>
  <si>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</si>
  <si>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</si>
  <si>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</si>
  <si>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</si>
  <si>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</si>
  <si>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</si>
  <si>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</si>
  <si>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</si>
  <si>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</si>
  <si>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</si>
  <si>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</si>
  <si>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</si>
  <si>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</si>
  <si>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</si>
  <si>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</si>
  <si>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</si>
  <si>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</si>
  <si>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</si>
  <si>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</si>
  <si>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</si>
  <si>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</si>
  <si>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</si>
  <si>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</si>
  <si>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</si>
  <si>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</si>
  <si>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</si>
  <si>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</si>
  <si>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</si>
  <si>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</si>
  <si>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</si>
  <si>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</si>
  <si>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</si>
  <si>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</si>
  <si>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</si>
  <si>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</si>
  <si>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</si>
  <si>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</si>
  <si>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</si>
  <si>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</si>
  <si>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</si>
  <si>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</si>
  <si>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</si>
  <si>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</si>
  <si>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</si>
  <si>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</si>
  <si>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</si>
  <si>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</si>
  <si>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</si>
  <si>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</si>
  <si>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</si>
  <si>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</si>
  <si>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</si>
  <si>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</si>
  <si>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</si>
  <si>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</si>
  <si>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</si>
  <si>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</si>
  <si>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</si>
  <si>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</si>
  <si>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</si>
  <si>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</si>
  <si>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</si>
  <si>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</si>
  <si>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</si>
  <si>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</si>
  <si>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</si>
  <si>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</si>
  <si>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</si>
  <si>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</si>
  <si>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</si>
  <si>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</si>
  <si>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</si>
  <si>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</si>
  <si>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</si>
  <si>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</si>
  <si>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</si>
  <si>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</si>
  <si>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</si>
  <si>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</si>
  <si>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</si>
  <si>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</si>
  <si>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</si>
  <si>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</si>
  <si>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</si>
  <si>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</si>
  <si>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</si>
  <si>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</si>
  <si>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</si>
  <si>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</si>
  <si>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</si>
  <si>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</si>
  <si>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</si>
  <si>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</si>
  <si>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</si>
  <si>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</si>
  <si>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</si>
  <si>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</si>
  <si>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</si>
  <si>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</si>
  <si>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</si>
  <si>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</si>
  <si>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</si>
  <si>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</si>
  <si>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</si>
  <si>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</si>
  <si>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</si>
  <si>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</si>
  <si>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</si>
  <si>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</si>
  <si>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</si>
  <si>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</si>
  <si>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</si>
  <si>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</si>
  <si>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</si>
  <si>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</si>
  <si>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</si>
  <si>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</si>
  <si>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</si>
  <si>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</si>
  <si>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</si>
  <si>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</si>
  <si>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</si>
  <si>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</si>
  <si>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</si>
  <si>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</si>
  <si>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</si>
  <si>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</si>
  <si>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</si>
  <si>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</si>
  <si>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</si>
  <si>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</si>
  <si>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</si>
  <si>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</si>
  <si>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</si>
  <si>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</si>
  <si>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</si>
  <si>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</si>
  <si>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</si>
  <si>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</si>
  <si>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</si>
  <si>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</si>
  <si>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</si>
  <si>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</si>
  <si>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</si>
  <si>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</si>
  <si>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</si>
  <si>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</si>
  <si>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</si>
  <si>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</si>
  <si>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</si>
  <si>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</si>
  <si>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</si>
  <si>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</si>
  <si>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</si>
  <si>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</si>
  <si>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</si>
  <si>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</si>
  <si>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</si>
  <si>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</si>
  <si>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</si>
  <si>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</si>
  <si>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</si>
  <si>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</si>
  <si>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</si>
  <si>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</si>
  <si>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</si>
  <si>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</si>
  <si>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</si>
  <si>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</si>
  <si>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</si>
  <si>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</si>
  <si>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</si>
  <si>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</si>
  <si>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</si>
  <si>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</si>
  <si>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</si>
  <si>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</si>
  <si>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</si>
  <si>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</si>
  <si>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</si>
  <si>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</si>
  <si>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</si>
  <si>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</si>
  <si>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</si>
  <si>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</si>
  <si>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</si>
  <si>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</si>
  <si>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</si>
  <si>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</si>
  <si>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</si>
  <si>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</si>
  <si>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</si>
  <si>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</si>
  <si>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</si>
  <si>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</si>
  <si>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</si>
  <si>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</si>
  <si>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</si>
  <si>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</si>
  <si>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</si>
  <si>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</si>
  <si>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</si>
  <si>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</si>
  <si>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</si>
  <si>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</si>
  <si>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</si>
  <si>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</si>
  <si>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</si>
  <si>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</si>
  <si>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</si>
  <si>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</si>
  <si>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</si>
  <si>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</si>
  <si>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</si>
  <si>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</si>
  <si>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</si>
  <si>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</si>
  <si>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</si>
  <si>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</si>
  <si>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</si>
  <si>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</si>
  <si>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</si>
  <si>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</si>
  <si>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</si>
  <si>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</si>
  <si>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</si>
  <si>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</si>
  <si>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</si>
  <si>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</si>
  <si>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</si>
  <si>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</si>
  <si>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</si>
  <si>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</si>
  <si>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</si>
  <si>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</si>
  <si>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</si>
  <si>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</si>
  <si>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</si>
  <si>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</si>
  <si>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</si>
  <si>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</si>
  <si>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</si>
  <si>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</si>
  <si>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</si>
  <si>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</si>
  <si>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</si>
  <si>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</si>
  <si>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</si>
  <si>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</si>
  <si>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</si>
  <si>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</si>
  <si>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</si>
  <si>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</si>
  <si>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</si>
  <si>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</si>
  <si>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</si>
  <si>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</si>
  <si>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</si>
  <si>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</si>
  <si>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</si>
  <si>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</si>
  <si>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</si>
  <si>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</si>
  <si>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</si>
  <si>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</si>
  <si>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</si>
  <si>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</si>
  <si>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</si>
  <si>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</si>
  <si>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</si>
  <si>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</si>
  <si>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</si>
  <si>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</si>
  <si>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</si>
  <si>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</si>
  <si>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</si>
  <si>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</si>
  <si>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</si>
  <si>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</si>
  <si>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</si>
  <si>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</si>
  <si>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</si>
  <si>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</si>
  <si>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</si>
  <si>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</si>
  <si>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</si>
  <si>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</si>
  <si>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</si>
  <si>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</si>
  <si>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</si>
  <si>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</si>
  <si>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</si>
  <si>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</si>
  <si>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</si>
  <si>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</si>
  <si>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</si>
  <si>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</si>
  <si>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</si>
  <si>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</si>
  <si>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</si>
  <si>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</si>
  <si>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</si>
  <si>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</si>
  <si>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</si>
  <si>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</si>
  <si>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</si>
  <si>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</si>
  <si>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</si>
  <si>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</si>
  <si>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</si>
  <si>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</si>
  <si>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</si>
  <si>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</si>
  <si>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</si>
  <si>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</si>
  <si>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</si>
  <si>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</si>
  <si>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</si>
  <si>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</si>
  <si>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</si>
  <si>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</si>
  <si>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</si>
  <si>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</si>
  <si>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</si>
  <si>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</si>
  <si>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</si>
  <si>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</si>
  <si>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</si>
  <si>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</si>
  <si>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</si>
  <si>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</si>
  <si>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</si>
  <si>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</si>
  <si>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</si>
  <si>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</si>
  <si>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</si>
  <si>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</si>
  <si>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</si>
  <si>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</si>
  <si>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</si>
  <si>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</si>
  <si>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</si>
  <si>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</si>
  <si>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</si>
  <si>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</si>
  <si>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</si>
  <si>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</si>
  <si>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</si>
  <si>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</si>
  <si>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</si>
  <si>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</si>
  <si>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</si>
  <si>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</si>
  <si>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</si>
  <si>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</si>
  <si>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</si>
  <si>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</si>
  <si>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</si>
  <si>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</si>
  <si>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</si>
  <si>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</si>
  <si>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</si>
  <si>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</si>
  <si>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</si>
  <si>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</si>
  <si>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</si>
  <si>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</si>
  <si>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</si>
  <si>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</si>
  <si>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</si>
  <si>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</si>
  <si>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</si>
  <si>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</si>
  <si>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</si>
  <si>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</si>
  <si>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</si>
  <si>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</si>
  <si>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</si>
  <si>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</si>
  <si>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</si>
  <si>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</si>
  <si>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</si>
  <si>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</si>
  <si>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</si>
  <si>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</si>
  <si>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</si>
  <si>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</si>
  <si>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</si>
  <si>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</si>
  <si>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</si>
  <si>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</si>
  <si>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</si>
  <si>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</si>
  <si>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</si>
  <si>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</si>
  <si>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</si>
  <si>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</si>
  <si>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</si>
  <si>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</si>
  <si>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</si>
  <si>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</si>
  <si>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</si>
  <si>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</si>
  <si>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</si>
  <si>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</si>
  <si>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</si>
  <si>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</si>
  <si>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</si>
  <si>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</si>
  <si>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</si>
  <si>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</si>
  <si>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</si>
  <si>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</si>
  <si>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</si>
  <si>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</si>
  <si>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</si>
  <si>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</si>
  <si>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</si>
  <si>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</si>
  <si>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</si>
  <si>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</si>
  <si>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</si>
  <si>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</si>
  <si>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</si>
  <si>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</si>
  <si>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</si>
  <si>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</si>
  <si>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</si>
  <si>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</si>
  <si>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</si>
  <si>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</si>
  <si>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</si>
  <si>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</si>
  <si>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</si>
  <si>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</si>
  <si>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</si>
  <si>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</si>
  <si>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</si>
  <si>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</si>
  <si>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</si>
  <si>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</si>
  <si>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</si>
  <si>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</si>
  <si>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</si>
  <si>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</si>
  <si>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</si>
  <si>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</si>
  <si>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</si>
  <si>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</si>
  <si>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</si>
  <si>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</si>
  <si>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</si>
  <si>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</si>
  <si>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</si>
  <si>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</si>
  <si>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</si>
  <si>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</si>
  <si>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</si>
  <si>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</si>
  <si>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</si>
  <si>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</si>
  <si>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</si>
  <si>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</si>
  <si>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</si>
  <si>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</si>
  <si>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</si>
  <si>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</si>
  <si>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</si>
  <si>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</si>
  <si>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</si>
  <si>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</si>
  <si>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</si>
  <si>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</si>
  <si>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</si>
  <si>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</si>
  <si>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</si>
  <si>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</si>
  <si>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</si>
  <si>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</si>
  <si>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</si>
  <si>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</si>
  <si>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</si>
  <si>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</si>
  <si>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</si>
  <si>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</si>
  <si>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</si>
  <si>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</si>
  <si>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</si>
  <si>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</si>
  <si>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</si>
  <si>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</si>
  <si>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</si>
  <si>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</si>
  <si>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</si>
  <si>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</si>
  <si>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</si>
  <si>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</si>
  <si>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</si>
  <si>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</si>
  <si>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</si>
  <si>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</si>
  <si>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</si>
  <si>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</si>
  <si>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</si>
  <si>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</si>
  <si>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</si>
  <si>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</si>
  <si>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</si>
  <si>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</si>
  <si>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</si>
  <si>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</si>
  <si>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</si>
  <si>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</si>
  <si>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</si>
  <si>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</si>
  <si>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</si>
  <si>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</si>
  <si>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</si>
  <si>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</si>
  <si>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</si>
  <si>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</si>
  <si>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</si>
  <si>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</si>
  <si>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</si>
  <si>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</si>
  <si>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</si>
  <si>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</si>
  <si>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</si>
  <si>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</si>
  <si>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</si>
  <si>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</si>
  <si>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</si>
  <si>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</si>
  <si>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</si>
  <si>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</si>
  <si>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</si>
  <si>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</si>
  <si>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</si>
  <si>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</si>
  <si>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</si>
  <si>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</si>
  <si>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</si>
  <si>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</si>
  <si>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</si>
  <si>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</si>
  <si>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</si>
  <si>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</si>
  <si>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</si>
  <si>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</si>
  <si>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</si>
  <si>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</si>
  <si>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</si>
  <si>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</si>
  <si>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</si>
  <si>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</si>
  <si>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</si>
  <si>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</si>
  <si>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</si>
  <si>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</si>
  <si>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</si>
  <si>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</si>
  <si>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</si>
  <si>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</si>
  <si>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</si>
  <si>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</si>
  <si>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</si>
  <si>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</si>
  <si>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</si>
  <si>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</si>
  <si>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</si>
  <si>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</si>
  <si>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</si>
  <si>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</si>
  <si>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</si>
  <si>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</si>
  <si>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</si>
  <si>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</si>
  <si>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</si>
  <si>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</si>
  <si>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</si>
  <si>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</si>
  <si>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</si>
  <si>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</si>
  <si>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</si>
  <si>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</si>
  <si>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</si>
  <si>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</si>
  <si>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</si>
  <si>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</si>
  <si>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</si>
  <si>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</si>
  <si>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</si>
  <si>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</si>
  <si>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</si>
  <si>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</si>
  <si>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</si>
  <si>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</si>
  <si>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</si>
  <si>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</si>
  <si>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</si>
  <si>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</si>
  <si>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</si>
  <si>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</si>
  <si>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</si>
  <si>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</si>
  <si>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</si>
  <si>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</si>
  <si>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</si>
  <si>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</si>
  <si>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</si>
  <si>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</si>
  <si>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</si>
  <si>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</si>
  <si>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</si>
  <si>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</si>
  <si>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</si>
  <si>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</si>
  <si>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</si>
  <si>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</si>
  <si>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</si>
  <si>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</si>
  <si>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</si>
  <si>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</si>
  <si>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</si>
  <si>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</si>
  <si>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</si>
  <si>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</si>
  <si>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</si>
  <si>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</si>
  <si>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</si>
  <si>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</si>
  <si>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</si>
  <si>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</si>
  <si>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</si>
  <si>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</si>
  <si>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</si>
  <si>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</si>
  <si>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</si>
  <si>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</si>
  <si>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</si>
  <si>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</si>
  <si>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</si>
  <si>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</si>
  <si>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</si>
  <si>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</si>
  <si>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</si>
  <si>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</si>
  <si>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</si>
  <si>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</si>
  <si>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</si>
  <si>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</si>
  <si>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</si>
  <si>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</si>
  <si>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</si>
  <si>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</si>
  <si>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</si>
  <si>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</si>
  <si>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</si>
  <si>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</si>
  <si>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</si>
  <si>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</si>
  <si>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</si>
  <si>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</si>
  <si>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</si>
  <si>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</si>
  <si>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</si>
  <si>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</si>
  <si>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</si>
  <si>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</si>
  <si>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</si>
  <si>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</si>
  <si>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</si>
  <si>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</si>
  <si>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</si>
  <si>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</si>
  <si>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</si>
  <si>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</si>
  <si>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</si>
  <si>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</si>
  <si>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</si>
  <si>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</si>
  <si>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</si>
  <si>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</si>
  <si>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</si>
  <si>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</si>
  <si>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</si>
  <si>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</si>
  <si>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</si>
  <si>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</si>
  <si>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</si>
  <si>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</si>
  <si>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</si>
  <si>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</si>
  <si>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</si>
  <si>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</si>
  <si>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</si>
  <si>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</si>
  <si>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</si>
  <si>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</si>
  <si>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</si>
  <si>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</si>
  <si>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</si>
  <si>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</si>
  <si>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</si>
  <si>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</si>
  <si>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</si>
  <si>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</si>
  <si>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</si>
  <si>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</si>
  <si>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</si>
  <si>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</si>
  <si>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</si>
  <si>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</si>
  <si>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</si>
  <si>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</si>
  <si>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</si>
  <si>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</si>
  <si>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</si>
  <si>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</si>
  <si>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</si>
  <si>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</si>
  <si>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</si>
  <si>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</si>
  <si>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</si>
  <si>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</si>
  <si>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</si>
  <si>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</si>
  <si>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</si>
  <si>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</si>
  <si>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</si>
  <si>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</si>
  <si>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</si>
  <si>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</si>
  <si>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</si>
  <si>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</si>
  <si>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</si>
  <si>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</si>
  <si>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</si>
  <si>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</si>
  <si>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</si>
  <si>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</si>
  <si>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</si>
  <si>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</si>
  <si>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</si>
  <si>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</si>
  <si>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</si>
  <si>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</si>
  <si>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</si>
  <si>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</si>
  <si>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</si>
  <si>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</si>
  <si>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</si>
  <si>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</si>
  <si>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</si>
  <si>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</si>
  <si>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</si>
  <si>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</si>
  <si>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</si>
  <si>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</si>
  <si>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</si>
  <si>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</si>
  <si>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</si>
  <si>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</si>
  <si>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</si>
  <si>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</si>
  <si>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</si>
  <si>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</si>
  <si>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</si>
  <si>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</si>
  <si>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</si>
  <si>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</si>
  <si>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</si>
  <si>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</si>
  <si>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</si>
  <si>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</si>
  <si>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</si>
  <si>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</si>
  <si>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</si>
  <si>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</si>
  <si>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</si>
  <si>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</si>
  <si>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</si>
  <si>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</si>
  <si>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</si>
  <si>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</si>
  <si>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</si>
  <si>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</si>
  <si>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</si>
  <si>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</si>
  <si>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</si>
  <si>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</si>
  <si>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</si>
  <si>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</si>
  <si>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</si>
  <si>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</si>
  <si>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</si>
  <si>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</si>
  <si>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</si>
  <si>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</si>
  <si>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</si>
  <si>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</si>
  <si>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</si>
  <si>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</si>
  <si>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</si>
  <si>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</si>
  <si>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</si>
  <si>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</si>
  <si>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</si>
  <si>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</si>
  <si>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</si>
  <si>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</si>
  <si>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</si>
  <si>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</si>
  <si>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</si>
  <si>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</si>
  <si>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</si>
  <si>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</si>
  <si>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</si>
  <si>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</si>
  <si>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</si>
  <si>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</si>
  <si>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</si>
  <si>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</si>
  <si>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</si>
  <si>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</si>
  <si>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</si>
  <si>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</si>
  <si>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</si>
  <si>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</si>
  <si>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</si>
  <si>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</si>
  <si>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</si>
  <si>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</si>
  <si>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</si>
  <si>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</si>
  <si>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</si>
  <si>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</si>
  <si>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</si>
  <si>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</si>
  <si>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</si>
  <si>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</si>
  <si>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</si>
  <si>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</si>
  <si>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</si>
  <si>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</si>
  <si>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</si>
  <si>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</si>
  <si>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</si>
  <si>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</si>
  <si>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</si>
  <si>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</si>
  <si>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</si>
  <si>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</si>
  <si>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</si>
  <si>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</si>
  <si>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</si>
  <si>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</si>
  <si>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</si>
  <si>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</si>
  <si>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</si>
  <si>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</si>
  <si>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</si>
  <si>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</si>
  <si>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</si>
  <si>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</si>
  <si>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</si>
  <si>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</si>
  <si>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</si>
  <si>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</si>
  <si>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</si>
  <si>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</si>
  <si>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</si>
  <si>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</si>
  <si>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</si>
  <si>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</si>
  <si>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</si>
  <si>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</si>
  <si>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</si>
  <si>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</si>
  <si>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</si>
  <si>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</si>
  <si>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</si>
  <si>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</si>
  <si>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</si>
  <si>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</si>
  <si>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</si>
  <si>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</si>
  <si>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</si>
  <si>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</si>
  <si>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</si>
  <si>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</si>
  <si>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</si>
  <si>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</si>
  <si>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</si>
  <si>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</si>
  <si>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</si>
  <si>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</si>
  <si>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</si>
  <si>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</si>
  <si>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</si>
  <si>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</si>
  <si>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</si>
  <si>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</si>
  <si>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</si>
  <si>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</si>
  <si>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</si>
  <si>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</si>
  <si>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</si>
  <si>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</si>
  <si>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</si>
  <si>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</si>
  <si>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</si>
  <si>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</si>
  <si>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</si>
  <si>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</si>
  <si>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</si>
  <si>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</si>
  <si>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</si>
  <si>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</si>
  <si>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</si>
  <si>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</si>
  <si>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</si>
  <si>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</si>
  <si>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</si>
  <si>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</si>
  <si>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</si>
  <si>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</si>
  <si>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</si>
  <si>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</si>
  <si>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</si>
  <si>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</si>
  <si>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</si>
  <si>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</si>
  <si>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</si>
  <si>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</si>
  <si>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</si>
  <si>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</si>
  <si>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</si>
  <si>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</si>
  <si>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</si>
  <si>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</si>
  <si>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</si>
  <si>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</si>
  <si>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</si>
  <si>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</si>
  <si>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</si>
  <si>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</si>
  <si>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</si>
  <si>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</si>
  <si>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</si>
  <si>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</si>
  <si>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</si>
  <si>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</si>
  <si>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</si>
  <si>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</si>
  <si>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</si>
  <si>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</si>
  <si>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</si>
  <si>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</si>
  <si>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</si>
  <si>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</si>
  <si>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</si>
  <si>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</si>
  <si>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</si>
  <si>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</si>
  <si>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</si>
  <si>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</si>
  <si>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</si>
  <si>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</si>
  <si>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</si>
  <si>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</si>
  <si>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</si>
  <si>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</si>
  <si>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</si>
  <si>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</si>
  <si>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</si>
  <si>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</si>
  <si>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</si>
  <si>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</si>
  <si>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</si>
  <si>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</si>
  <si>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</si>
  <si>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</si>
  <si>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</si>
  <si>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</si>
  <si>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</si>
  <si>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</si>
  <si>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</si>
  <si>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</si>
  <si>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</si>
  <si>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</si>
  <si>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</si>
  <si>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</si>
  <si>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</si>
  <si>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</si>
  <si>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</si>
  <si>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</si>
  <si>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</si>
  <si>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</si>
  <si>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</si>
  <si>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</si>
  <si>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</si>
  <si>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</si>
  <si>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</si>
  <si>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</si>
  <si>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</si>
  <si>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</si>
  <si>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</si>
  <si>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</si>
  <si>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</si>
  <si>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</si>
  <si>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</si>
  <si>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</si>
  <si>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</si>
  <si>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</si>
  <si>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</si>
  <si>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</si>
  <si>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</si>
  <si>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</si>
  <si>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</si>
  <si>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</si>
  <si>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</si>
  <si>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</si>
  <si>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</si>
  <si>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</si>
  <si>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</si>
  <si>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</si>
  <si>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</si>
  <si>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</si>
  <si>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</si>
  <si>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</si>
  <si>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</si>
  <si>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</si>
  <si>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</si>
  <si>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</si>
  <si>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</si>
  <si>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</si>
  <si>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</si>
  <si>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</si>
  <si>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</si>
  <si>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</si>
  <si>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</si>
  <si>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</si>
  <si>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</si>
  <si>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</si>
  <si>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</si>
  <si>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</si>
  <si>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</si>
  <si>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</si>
  <si>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</si>
  <si>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</si>
  <si>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</si>
  <si>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</si>
  <si>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</si>
  <si>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</si>
  <si>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</si>
  <si>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</si>
  <si>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</si>
  <si>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</si>
  <si>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</si>
  <si>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</si>
  <si>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</si>
  <si>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</si>
  <si>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</si>
  <si>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</si>
  <si>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</si>
  <si>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</si>
  <si>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</si>
  <si>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</si>
  <si>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</si>
  <si>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</si>
  <si>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</si>
  <si>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</si>
  <si>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</si>
  <si>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</si>
  <si>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</si>
  <si>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</si>
  <si>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</si>
  <si>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</si>
  <si>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</si>
  <si>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</si>
  <si>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</si>
  <si>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</si>
  <si>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</si>
  <si>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</si>
  <si>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</si>
  <si>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</si>
  <si>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</si>
  <si>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</si>
  <si>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</si>
  <si>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</si>
  <si>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</si>
  <si>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</si>
  <si>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</si>
  <si>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</si>
  <si>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</si>
  <si>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</si>
  <si>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</si>
  <si>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</si>
  <si>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</si>
  <si>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</si>
  <si>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</si>
  <si>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</si>
  <si>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</si>
  <si>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</si>
  <si>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</si>
  <si>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</si>
  <si>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</si>
  <si>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</si>
  <si>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</si>
  <si>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</si>
  <si>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</si>
  <si>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</si>
  <si>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</si>
  <si>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</si>
  <si>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</si>
  <si>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</si>
  <si>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</si>
  <si>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</si>
  <si>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</si>
  <si>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</si>
  <si>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</si>
  <si>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</si>
  <si>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</si>
  <si>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</si>
  <si>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</si>
  <si>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</si>
  <si>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</si>
  <si>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</si>
  <si>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</si>
  <si>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</si>
  <si>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</si>
  <si>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</si>
  <si>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</si>
  <si>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</si>
  <si>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</si>
  <si>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</si>
  <si>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</si>
  <si>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</si>
  <si>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</si>
  <si>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</si>
  <si>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</si>
  <si>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</si>
  <si>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</si>
  <si>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</si>
  <si>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</si>
  <si>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</si>
  <si>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</si>
  <si>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</si>
  <si>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</si>
  <si>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</si>
  <si>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</si>
  <si>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</si>
  <si>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</si>
  <si>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</si>
  <si>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</si>
  <si>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</si>
  <si>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</si>
  <si>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</si>
  <si>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</si>
  <si>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</si>
  <si>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</si>
  <si>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</si>
  <si>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</si>
  <si>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</si>
  <si>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</si>
  <si>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</si>
  <si>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</si>
  <si>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</si>
  <si>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</si>
  <si>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</si>
  <si>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</si>
  <si>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</si>
  <si>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</si>
  <si>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</si>
  <si>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</si>
  <si>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</si>
  <si>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</si>
  <si>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</si>
  <si>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</si>
  <si>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</si>
  <si>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</si>
  <si>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</si>
  <si>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</si>
  <si>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</si>
  <si>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</si>
  <si>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</si>
  <si>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</si>
  <si>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</si>
  <si>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</si>
  <si>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</si>
  <si>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</si>
  <si>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</si>
  <si>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</si>
  <si>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</si>
  <si>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</si>
  <si>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</si>
  <si>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</si>
  <si>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</si>
  <si>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</si>
  <si>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</si>
  <si>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</si>
  <si>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</si>
  <si>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</si>
  <si>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</si>
  <si>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</si>
  <si>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</si>
  <si>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</si>
  <si>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</si>
  <si>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</si>
  <si>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</si>
  <si>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</si>
  <si>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</si>
  <si>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</si>
  <si>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</si>
  <si>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</si>
  <si>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</si>
  <si>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</si>
  <si>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</si>
  <si>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</si>
  <si>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</si>
  <si>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</si>
  <si>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</si>
  <si>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</si>
  <si>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</si>
  <si>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</si>
  <si>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</si>
  <si>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</si>
  <si>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</si>
  <si>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</si>
  <si>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</si>
  <si>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</si>
  <si>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</si>
  <si>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</si>
  <si>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</si>
  <si>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</si>
  <si>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</si>
  <si>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</si>
  <si>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</si>
  <si>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</si>
  <si>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</si>
  <si>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</si>
  <si>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</si>
  <si>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</si>
  <si>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</si>
  <si>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</si>
  <si>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</si>
  <si>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</si>
  <si>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</si>
  <si>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</si>
  <si>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</si>
  <si>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</si>
  <si>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</si>
  <si>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</si>
  <si>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</si>
  <si>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</si>
  <si>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</si>
  <si>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</si>
  <si>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</si>
  <si>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</si>
  <si>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</si>
  <si>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</si>
  <si>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</si>
  <si>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</si>
  <si>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</si>
  <si>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</si>
  <si>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</si>
  <si>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</si>
  <si>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</si>
  <si>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</si>
  <si>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</si>
  <si>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</si>
  <si>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</si>
  <si>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</si>
  <si>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</si>
  <si>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</si>
  <si>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</si>
  <si>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</si>
  <si>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</si>
  <si>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</si>
  <si>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</si>
  <si>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</si>
  <si>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</si>
  <si>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</si>
  <si>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</si>
  <si>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</si>
  <si>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</si>
  <si>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</si>
  <si>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</si>
  <si>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</si>
  <si>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</si>
  <si>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</si>
  <si>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</si>
  <si>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</si>
  <si>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</si>
  <si>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</si>
  <si>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</si>
  <si>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</si>
  <si>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</si>
  <si>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</si>
  <si>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</si>
  <si>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</si>
  <si>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</si>
  <si>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</si>
  <si>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</si>
  <si>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</si>
  <si>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</si>
  <si>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</si>
  <si>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</si>
  <si>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</si>
  <si>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</si>
  <si>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</si>
  <si>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</si>
  <si>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</si>
  <si>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</si>
  <si>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</si>
  <si>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</si>
  <si>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</si>
  <si>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</si>
  <si>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</si>
  <si>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</si>
  <si>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</si>
  <si>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</si>
  <si>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</si>
  <si>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</si>
  <si>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</si>
  <si>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</si>
  <si>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</si>
  <si>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</si>
  <si>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</si>
  <si>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</si>
  <si>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</si>
  <si>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</si>
  <si>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</si>
  <si>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</si>
  <si>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</si>
  <si>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</si>
  <si>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</si>
  <si>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</si>
  <si>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</si>
  <si>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</si>
  <si>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</si>
  <si>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</si>
  <si>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</si>
  <si>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</si>
  <si>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</si>
  <si>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</si>
  <si>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</si>
  <si>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</si>
  <si>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</si>
  <si>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</si>
  <si>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</si>
  <si>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</si>
  <si>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</si>
  <si>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</si>
  <si>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</si>
  <si>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</si>
  <si>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</si>
  <si>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</si>
  <si>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</si>
  <si>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</si>
  <si>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</si>
  <si>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</si>
  <si>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</si>
  <si>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</si>
  <si>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</si>
  <si>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</si>
  <si>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</si>
  <si>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</si>
  <si>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</si>
  <si>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</si>
  <si>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</si>
  <si>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</si>
  <si>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</si>
  <si>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</si>
  <si>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</si>
  <si>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</si>
  <si>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</si>
  <si>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</si>
  <si>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</si>
  <si>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</si>
  <si>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</si>
  <si>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</si>
  <si>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</si>
  <si>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</si>
  <si>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</si>
  <si>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</si>
  <si>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</si>
  <si>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</si>
  <si>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</si>
  <si>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</si>
  <si>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</si>
  <si>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</si>
  <si>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</si>
  <si>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</si>
  <si>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</si>
  <si>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</si>
  <si>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</si>
  <si>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</si>
  <si>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</si>
  <si>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</si>
  <si>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</si>
  <si>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</si>
  <si>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</si>
  <si>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</si>
  <si>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</si>
  <si>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</si>
  <si>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</si>
  <si>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</si>
  <si>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</si>
  <si>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</si>
  <si>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</si>
  <si>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</si>
  <si>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</si>
  <si>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</si>
  <si>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</si>
  <si>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</si>
  <si>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</si>
  <si>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</si>
  <si>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</si>
  <si>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</si>
  <si>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</si>
  <si>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</si>
  <si>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</si>
  <si>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</si>
  <si>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</si>
  <si>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</si>
  <si>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</si>
  <si>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</si>
  <si>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</si>
  <si>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</si>
  <si>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</si>
  <si>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</si>
  <si>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</si>
  <si>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</si>
  <si>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</si>
  <si>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</si>
  <si>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</si>
  <si>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</si>
  <si>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</si>
  <si>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</si>
  <si>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</si>
  <si>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</si>
  <si>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</si>
  <si>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</si>
  <si>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</si>
  <si>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</si>
  <si>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</si>
  <si>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</si>
  <si>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</si>
  <si>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</si>
  <si>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</si>
  <si>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</si>
  <si>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</si>
  <si>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</si>
  <si>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</si>
  <si>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</si>
  <si>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</si>
  <si>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</si>
  <si>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</si>
  <si>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</si>
  <si>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</si>
  <si>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</si>
  <si>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</si>
  <si>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</si>
  <si>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</si>
  <si>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</si>
  <si>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</si>
  <si>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</si>
  <si>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</si>
  <si>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</si>
  <si>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</si>
  <si>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</si>
  <si>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</si>
  <si>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</si>
  <si>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</si>
  <si>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</si>
  <si>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</si>
  <si>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</si>
  <si>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</si>
  <si>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</si>
  <si>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</si>
  <si>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</si>
  <si>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</si>
  <si>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</si>
  <si>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</si>
  <si>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</si>
  <si>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</si>
  <si>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</si>
  <si>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</si>
  <si>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</si>
  <si>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</si>
  <si>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</si>
  <si>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</si>
  <si>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</si>
  <si>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</si>
  <si>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</si>
  <si>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</si>
  <si>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</si>
  <si>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</si>
  <si>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</si>
  <si>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</si>
  <si>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</si>
  <si>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</si>
  <si>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</si>
  <si>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</si>
  <si>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</si>
  <si>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</si>
  <si>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</si>
  <si>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</si>
  <si>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</si>
  <si>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</si>
  <si>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</si>
  <si>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</si>
  <si>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</si>
  <si>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</si>
  <si>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</si>
  <si>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</si>
  <si>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</si>
  <si>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</si>
  <si>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</si>
  <si>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</si>
  <si>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</si>
  <si>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</si>
  <si>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</si>
  <si>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</si>
  <si>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</si>
  <si>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</si>
  <si>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</si>
  <si>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</si>
  <si>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</si>
  <si>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</si>
  <si>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</si>
  <si>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</si>
  <si>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</si>
  <si>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</si>
  <si>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</si>
  <si>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</si>
  <si>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</si>
  <si>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</si>
  <si>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</si>
  <si>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</si>
  <si>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</si>
  <si>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</si>
  <si>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</si>
  <si>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</si>
  <si>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</si>
  <si>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</si>
  <si>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</si>
  <si>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</si>
  <si>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</si>
  <si>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</si>
  <si>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</si>
  <si>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</si>
  <si>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</si>
  <si>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</si>
  <si>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</si>
  <si>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</si>
  <si>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</si>
  <si>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</si>
  <si>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</si>
  <si>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</si>
  <si>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</si>
  <si>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</si>
  <si>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</si>
  <si>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</si>
  <si>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</si>
  <si>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</si>
  <si>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</si>
  <si>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</si>
  <si>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</si>
  <si>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</si>
  <si>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</si>
  <si>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</si>
  <si>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</si>
  <si>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</si>
  <si>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</si>
  <si>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</si>
  <si>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</si>
  <si>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</si>
  <si>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</si>
  <si>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</si>
  <si>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</si>
  <si>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</si>
  <si>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</si>
  <si>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</si>
  <si>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</si>
  <si>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</si>
  <si>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</si>
  <si>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</si>
  <si>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</si>
  <si>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</si>
  <si>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</si>
  <si>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</si>
  <si>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</si>
  <si>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</si>
  <si>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</si>
  <si>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</si>
  <si>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</si>
  <si>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</si>
  <si>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</si>
  <si>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</si>
  <si>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</si>
  <si>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</si>
  <si>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</si>
  <si>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</si>
  <si>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</si>
  <si>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</si>
  <si>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</si>
  <si>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</si>
  <si>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</si>
  <si>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</si>
  <si>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</si>
  <si>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</si>
  <si>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</si>
  <si>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</si>
  <si>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</si>
  <si>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</si>
  <si>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</si>
  <si>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</si>
  <si>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</si>
  <si>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</si>
  <si>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</si>
  <si>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</si>
  <si>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</si>
  <si>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</si>
  <si>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</si>
  <si>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</si>
  <si>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</si>
  <si>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</si>
  <si>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</si>
  <si>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</si>
  <si>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</si>
  <si>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</si>
  <si>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</si>
  <si>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</si>
  <si>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</si>
  <si>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</si>
  <si>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</si>
  <si>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</si>
  <si>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</si>
  <si>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</si>
  <si>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</si>
  <si>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</si>
  <si>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</si>
  <si>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</si>
  <si>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</si>
  <si>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</si>
  <si>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</si>
  <si>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</si>
  <si>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</si>
  <si>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</si>
  <si>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</si>
  <si>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</si>
  <si>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</si>
  <si>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</si>
  <si>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</si>
  <si>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</si>
  <si>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</si>
  <si>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</si>
  <si>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</si>
  <si>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</si>
  <si>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</si>
  <si>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</si>
  <si>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</si>
  <si>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</si>
  <si>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</si>
  <si>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</si>
  <si>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</si>
  <si>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</si>
  <si>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</si>
  <si>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</si>
  <si>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</si>
  <si>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</si>
  <si>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</si>
  <si>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</si>
  <si>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</si>
  <si>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</si>
  <si>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</si>
  <si>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</si>
  <si>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</si>
  <si>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</si>
  <si>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</si>
  <si>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</si>
  <si>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</si>
  <si>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</si>
  <si>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</si>
  <si>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</si>
  <si>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</si>
  <si>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</si>
  <si>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</si>
  <si>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</si>
  <si>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</si>
  <si>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</si>
  <si>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</si>
  <si>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</si>
  <si>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</si>
  <si>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</si>
  <si>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</si>
  <si>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</si>
  <si>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</si>
  <si>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</si>
  <si>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</si>
  <si>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</si>
  <si>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</si>
  <si>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</si>
  <si>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</si>
  <si>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</si>
  <si>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</si>
  <si>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</si>
  <si>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</si>
  <si>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</si>
  <si>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</si>
  <si>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</si>
  <si>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</si>
  <si>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</si>
  <si>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</si>
  <si>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</si>
  <si>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</si>
  <si>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</si>
  <si>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</si>
  <si>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</si>
  <si>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</si>
  <si>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</si>
  <si>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</si>
  <si>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</si>
  <si>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</si>
  <si>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</si>
  <si>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</si>
  <si>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</si>
  <si>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</si>
  <si>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</si>
  <si>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</si>
  <si>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</si>
  <si>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</si>
  <si>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</si>
  <si>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</si>
  <si>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</si>
  <si>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</si>
  <si>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</si>
  <si>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</si>
  <si>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</si>
  <si>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</si>
  <si>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</si>
  <si>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</si>
  <si>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</si>
  <si>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</si>
  <si>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</si>
  <si>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</si>
  <si>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</si>
  <si>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</si>
  <si>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</si>
  <si>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</si>
  <si>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</si>
  <si>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</si>
  <si>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</si>
  <si>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</si>
  <si>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</si>
  <si>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</si>
  <si>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</si>
  <si>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</si>
  <si>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</si>
  <si>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</si>
  <si>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</si>
  <si>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</si>
  <si>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</si>
  <si>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</si>
  <si>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</si>
  <si>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</si>
  <si>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</si>
  <si>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</si>
  <si>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</si>
  <si>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</si>
  <si>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</si>
  <si>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</si>
  <si>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</si>
  <si>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</si>
  <si>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</si>
  <si>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</si>
  <si>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</si>
  <si>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</si>
  <si>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</si>
  <si>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</si>
  <si>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</si>
  <si>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</si>
  <si>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</si>
  <si>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</si>
  <si>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</si>
  <si>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</si>
  <si>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</si>
  <si>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</si>
  <si>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</si>
  <si>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</si>
  <si>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</si>
  <si>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</si>
  <si>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</si>
  <si>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</si>
  <si>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</si>
  <si>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</si>
  <si>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</si>
  <si>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</si>
  <si>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</si>
  <si>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</si>
  <si>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</si>
  <si>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</si>
  <si>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</si>
  <si>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</si>
  <si>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</si>
  <si>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</si>
  <si>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</si>
  <si>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</si>
  <si>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</si>
  <si>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</si>
  <si>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</si>
  <si>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</si>
  <si>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</si>
  <si>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</si>
  <si>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</si>
  <si>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</si>
  <si>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</si>
  <si>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</si>
  <si>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</si>
  <si>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</si>
  <si>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</si>
  <si>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</si>
  <si>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</si>
  <si>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</si>
  <si>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</si>
  <si>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</si>
  <si>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</si>
  <si>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</si>
  <si>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</si>
  <si>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</si>
  <si>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</si>
  <si>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</si>
  <si>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</si>
  <si>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</si>
  <si>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</si>
  <si>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</si>
  <si>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</si>
  <si>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</si>
  <si>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</si>
  <si>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</si>
  <si>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</si>
  <si>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</si>
  <si>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</si>
  <si>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</si>
  <si>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</si>
  <si>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</si>
  <si>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</si>
  <si>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</si>
  <si>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</si>
  <si>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</si>
  <si>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</si>
  <si>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</si>
  <si>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</si>
  <si>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</si>
  <si>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</si>
  <si>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</si>
  <si>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</si>
  <si>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</si>
  <si>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</si>
  <si>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</si>
  <si>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</si>
  <si>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</si>
  <si>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</si>
  <si>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</si>
  <si>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</si>
  <si>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</si>
  <si>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</si>
  <si>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</si>
  <si>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</si>
  <si>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</si>
  <si>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</si>
  <si>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</si>
  <si>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</si>
  <si>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</si>
  <si>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</si>
  <si>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</si>
  <si>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</si>
  <si>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</si>
  <si>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</si>
  <si>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</si>
  <si>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</si>
  <si>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</si>
  <si>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</si>
  <si>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</si>
  <si>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</si>
  <si>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</si>
  <si>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</si>
  <si>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</si>
  <si>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</si>
  <si>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</si>
  <si>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</si>
  <si>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</si>
  <si>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</si>
  <si>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</si>
  <si>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</si>
  <si>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</si>
  <si>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</si>
  <si>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</si>
  <si>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</si>
  <si>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</si>
  <si>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</si>
  <si>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</si>
  <si>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</si>
  <si>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</si>
  <si>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</si>
  <si>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</si>
  <si>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</si>
  <si>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</si>
  <si>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</si>
  <si>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</si>
  <si>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</si>
  <si>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</si>
  <si>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</si>
  <si>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</si>
  <si>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</si>
  <si>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</si>
  <si>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</si>
  <si>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</si>
  <si>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</si>
  <si>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</si>
  <si>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</si>
  <si>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</si>
  <si>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</si>
  <si>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</si>
  <si>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</si>
  <si>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</si>
  <si>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</si>
  <si>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</si>
  <si>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</si>
  <si>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</si>
  <si>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</si>
  <si>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</si>
  <si>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</si>
  <si>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</si>
  <si>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</si>
  <si>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</si>
  <si>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</si>
  <si>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</si>
  <si>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</si>
  <si>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</si>
  <si>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</si>
  <si>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</si>
  <si>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</si>
  <si>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</si>
  <si>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</si>
  <si>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</si>
  <si>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</si>
  <si>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</si>
  <si>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</si>
  <si>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</si>
  <si>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</si>
  <si>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</si>
  <si>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</si>
  <si>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</si>
  <si>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</si>
  <si>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</si>
  <si>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</si>
  <si>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</si>
  <si>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</si>
  <si>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</si>
  <si>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</si>
  <si>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</si>
  <si>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</si>
  <si>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</si>
  <si>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</si>
  <si>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</si>
  <si>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</si>
  <si>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</si>
  <si>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</si>
  <si>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</si>
  <si>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</si>
  <si>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</si>
  <si>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</si>
  <si>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</si>
  <si>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</si>
  <si>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</si>
  <si>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</si>
  <si>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</si>
  <si>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</si>
  <si>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</si>
  <si>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</si>
  <si>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</si>
  <si>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</si>
  <si>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</si>
  <si>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</si>
  <si>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</si>
  <si>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</si>
  <si>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</si>
  <si>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</si>
  <si>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</si>
  <si>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</si>
  <si>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</si>
  <si>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</si>
  <si>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</si>
  <si>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</si>
  <si>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</si>
  <si>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</si>
  <si>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</si>
  <si>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</si>
  <si>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</si>
  <si>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</si>
  <si>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</si>
  <si>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</si>
  <si>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</si>
  <si>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</si>
  <si>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</si>
  <si>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</si>
  <si>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</si>
  <si>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</si>
  <si>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</si>
  <si>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</si>
  <si>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</si>
  <si>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</si>
  <si>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</si>
  <si>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</si>
  <si>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</si>
  <si>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</si>
  <si>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</si>
  <si>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</si>
  <si>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</si>
  <si>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</si>
  <si>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</si>
  <si>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</si>
  <si>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</si>
  <si>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</si>
  <si>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</si>
  <si>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</si>
  <si>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</si>
  <si>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</si>
  <si>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</si>
  <si>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</si>
  <si>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</si>
  <si>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</si>
  <si>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</si>
  <si>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</si>
  <si>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</si>
  <si>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</si>
  <si>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</si>
  <si>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</si>
  <si>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</si>
  <si>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</si>
  <si>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</si>
  <si>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</si>
  <si>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</si>
  <si>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</si>
  <si>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</si>
  <si>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</si>
  <si>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</si>
  <si>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</si>
  <si>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</si>
  <si>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</si>
  <si>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</si>
  <si>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</si>
  <si>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</si>
  <si>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</si>
  <si>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</si>
  <si>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</si>
  <si>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</si>
  <si>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</si>
  <si>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</si>
  <si>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</si>
  <si>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</si>
  <si>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</si>
  <si>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</si>
  <si>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</si>
  <si>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</si>
  <si>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</si>
  <si>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</si>
  <si>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</si>
  <si>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</si>
  <si>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</si>
  <si>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</si>
  <si>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</si>
  <si>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</si>
  <si>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</si>
  <si>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</si>
  <si>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</si>
  <si>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</si>
  <si>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</si>
  <si>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</si>
  <si>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</si>
  <si>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</si>
  <si>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</si>
  <si>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</si>
  <si>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</si>
  <si>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</si>
  <si>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</si>
  <si>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</si>
  <si>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</si>
  <si>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</si>
  <si>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</si>
  <si>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</si>
  <si>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</si>
  <si>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</si>
  <si>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</si>
  <si>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</si>
  <si>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</si>
  <si>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</si>
  <si>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</si>
  <si>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</si>
  <si>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</si>
  <si>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</si>
  <si>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</si>
  <si>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</si>
  <si>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</si>
  <si>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</si>
  <si>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</si>
  <si>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</si>
  <si>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</si>
  <si>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</si>
  <si>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</si>
  <si>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</si>
  <si>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</si>
  <si>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</si>
  <si>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</si>
  <si>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</si>
  <si>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</si>
  <si>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</si>
  <si>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</si>
  <si>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</si>
  <si>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</si>
  <si>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</si>
  <si>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</si>
  <si>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</si>
  <si>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</si>
  <si>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</si>
  <si>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</si>
  <si>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</si>
  <si>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</si>
  <si>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</si>
  <si>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</si>
  <si>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</si>
  <si>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</si>
  <si>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</si>
  <si>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</si>
  <si>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</si>
  <si>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</si>
  <si>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</si>
  <si>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</si>
  <si>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</si>
  <si>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</si>
  <si>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</si>
  <si>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</si>
  <si>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</si>
  <si>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</si>
  <si>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</si>
  <si>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</si>
  <si>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</si>
  <si>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</si>
  <si>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</si>
  <si>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</si>
  <si>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</si>
  <si>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</si>
  <si>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</si>
  <si>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</si>
  <si>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</si>
  <si>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</si>
  <si>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</si>
  <si>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</si>
  <si>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</si>
  <si>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</si>
  <si>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</si>
  <si>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</si>
  <si>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</si>
  <si>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</si>
  <si>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</si>
  <si>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</si>
  <si>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</si>
  <si>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</si>
  <si>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</si>
  <si>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</si>
  <si>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</si>
  <si>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</si>
  <si>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</si>
  <si>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</si>
  <si>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</si>
  <si>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</si>
  <si>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</si>
  <si>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</si>
  <si>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</si>
  <si>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</si>
  <si>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</si>
  <si>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</si>
  <si>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</si>
  <si>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</si>
  <si>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</si>
  <si>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</si>
  <si>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</si>
  <si>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</si>
  <si>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</si>
  <si>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</si>
  <si>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</si>
  <si>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</si>
  <si>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</si>
  <si>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</si>
  <si>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</si>
  <si>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</si>
  <si>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</si>
  <si>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</si>
  <si>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</si>
  <si>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</si>
  <si>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</si>
  <si>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</si>
  <si>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</si>
  <si>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</si>
  <si>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</si>
  <si>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</si>
  <si>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</si>
  <si>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</si>
  <si>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</si>
  <si>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</si>
  <si>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</si>
  <si>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</si>
  <si>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</si>
  <si>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</si>
  <si>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</si>
  <si>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</si>
  <si>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</si>
  <si>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</si>
  <si>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</si>
  <si>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</si>
  <si>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</si>
  <si>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</si>
  <si>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</si>
  <si>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</si>
  <si>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</si>
  <si>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</si>
  <si>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</si>
  <si>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</si>
  <si>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</si>
  <si>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</si>
  <si>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</si>
  <si>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</si>
  <si>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</si>
  <si>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</si>
  <si>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</si>
  <si>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</si>
  <si>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</si>
  <si>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</si>
  <si>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</si>
  <si>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</si>
  <si>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</si>
  <si>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</si>
  <si>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</si>
  <si>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</si>
  <si>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</si>
  <si>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</si>
  <si>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</si>
  <si>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</si>
  <si>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</si>
  <si>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</si>
  <si>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</si>
  <si>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</si>
  <si>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</si>
  <si>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</si>
  <si>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</si>
  <si>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</si>
  <si>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</si>
  <si>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</si>
  <si>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</si>
  <si>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</si>
  <si>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</si>
  <si>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</si>
  <si>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</si>
  <si>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</si>
  <si>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</si>
  <si>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</si>
  <si>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</si>
  <si>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</si>
  <si>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</si>
  <si>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</si>
  <si>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</si>
  <si>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</si>
  <si>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</si>
  <si>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</si>
  <si>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</si>
  <si>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</si>
  <si>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</si>
  <si>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</si>
  <si>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</si>
  <si>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</si>
  <si>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</si>
  <si>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</si>
  <si>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</si>
  <si>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</si>
  <si>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</si>
  <si>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</si>
  <si>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</si>
  <si>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</si>
  <si>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</si>
  <si>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</si>
  <si>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</si>
  <si>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</si>
  <si>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</si>
  <si>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</si>
  <si>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</si>
  <si>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</si>
  <si>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</si>
  <si>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</si>
  <si>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</si>
  <si>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</si>
  <si>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</si>
  <si>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</si>
  <si>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</si>
  <si>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</si>
  <si>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</si>
  <si>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</si>
  <si>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</si>
  <si>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</si>
  <si>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</si>
  <si>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</si>
  <si>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</si>
  <si>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</si>
  <si>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</si>
  <si>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</si>
  <si>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</si>
  <si>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</si>
  <si>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</si>
  <si>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</si>
  <si>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</si>
  <si>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</si>
  <si>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</si>
  <si>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</si>
  <si>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</si>
  <si>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</si>
  <si>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</si>
  <si>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</si>
  <si>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</si>
  <si>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</si>
  <si>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</si>
  <si>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</si>
  <si>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</si>
  <si>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</si>
  <si>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</si>
  <si>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</si>
  <si>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</si>
  <si>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</si>
  <si>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</si>
  <si>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</si>
  <si>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</si>
  <si>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</si>
  <si>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</si>
  <si>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</si>
  <si>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</si>
  <si>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</si>
  <si>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</si>
  <si>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</si>
  <si>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</si>
  <si>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</si>
  <si>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</si>
  <si>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</si>
  <si>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</si>
  <si>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</si>
  <si>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</si>
  <si>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</si>
  <si>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</si>
  <si>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</si>
  <si>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</si>
  <si>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</si>
  <si>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</si>
  <si>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</si>
  <si>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</si>
  <si>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</si>
  <si>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</si>
  <si>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</si>
  <si>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</si>
  <si>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</si>
  <si>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</si>
  <si>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</si>
  <si>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</si>
  <si>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</si>
  <si>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</si>
  <si>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</si>
  <si>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</si>
  <si>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</si>
  <si>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</si>
  <si>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</si>
  <si>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</si>
  <si>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</si>
  <si>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</si>
  <si>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</si>
  <si>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</si>
  <si>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</si>
  <si>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</si>
  <si>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</si>
  <si>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</si>
  <si>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</si>
  <si>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</si>
  <si>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</si>
  <si>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</si>
  <si>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</si>
  <si>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</si>
  <si>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</si>
  <si>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</si>
  <si>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</si>
  <si>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</si>
  <si>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</si>
  <si>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</si>
  <si>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</si>
  <si>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</si>
  <si>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</si>
  <si>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</si>
  <si>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</si>
  <si>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</si>
  <si>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</si>
  <si>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</si>
  <si>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</si>
  <si>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</si>
  <si>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</si>
  <si>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</si>
  <si>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</si>
  <si>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</si>
  <si>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</si>
  <si>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</si>
  <si>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</si>
  <si>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</si>
  <si>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</si>
  <si>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</si>
  <si>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</si>
  <si>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</si>
  <si>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</si>
  <si>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</si>
  <si>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</si>
  <si>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</si>
  <si>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</si>
  <si>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</si>
  <si>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</si>
  <si>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</si>
  <si>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</si>
  <si>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</si>
  <si>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</si>
  <si>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</si>
  <si>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</si>
  <si>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</si>
  <si>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</si>
  <si>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</si>
  <si>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</si>
  <si>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</si>
  <si>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</si>
  <si>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</si>
  <si>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</si>
  <si>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</si>
  <si>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</si>
  <si>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</si>
  <si>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</si>
  <si>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</si>
  <si>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</si>
  <si>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</si>
  <si>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</si>
  <si>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</si>
  <si>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</si>
  <si>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</si>
  <si>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</si>
  <si>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</si>
  <si>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</si>
  <si>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</si>
  <si>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</si>
  <si>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</si>
  <si>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</si>
  <si>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</si>
  <si>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</si>
  <si>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</si>
  <si>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</si>
  <si>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</si>
  <si>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</si>
  <si>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</si>
  <si>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</si>
  <si>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</si>
  <si>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</si>
  <si>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</si>
  <si>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</si>
  <si>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</si>
  <si>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</si>
  <si>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</si>
  <si>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</si>
  <si>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</si>
  <si>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</si>
  <si>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</si>
  <si>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</si>
  <si>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</si>
  <si>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</si>
  <si>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</si>
  <si>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</si>
  <si>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</si>
  <si>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</si>
  <si>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</si>
  <si>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</si>
  <si>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</si>
  <si>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</si>
  <si>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</si>
  <si>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</si>
  <si>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</si>
  <si>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</si>
  <si>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</si>
  <si>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</si>
  <si>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</si>
  <si>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</si>
  <si>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</si>
  <si>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</si>
  <si>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</si>
  <si>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</si>
  <si>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</si>
  <si>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</si>
  <si>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</si>
  <si>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</si>
  <si>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</si>
  <si>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</si>
  <si>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</si>
  <si>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</si>
  <si>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</si>
  <si>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</si>
  <si>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</si>
  <si>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</si>
  <si>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</si>
  <si>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</si>
  <si>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</si>
  <si>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</si>
  <si>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</si>
  <si>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</si>
  <si>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</si>
  <si>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</si>
  <si>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</si>
  <si>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</si>
  <si>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</si>
  <si>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</si>
  <si>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</si>
  <si>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</si>
  <si>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</si>
  <si>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</si>
  <si>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</si>
  <si>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</si>
  <si>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</si>
  <si>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</si>
  <si>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</si>
  <si>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</si>
  <si>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</si>
  <si>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</si>
  <si>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</si>
  <si>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</si>
  <si>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</si>
  <si>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</si>
  <si>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</si>
  <si>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</si>
  <si>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</si>
  <si>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</si>
  <si>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</si>
  <si>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</si>
  <si>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</si>
  <si>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</si>
  <si>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</si>
  <si>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</si>
  <si>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</si>
  <si>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</si>
  <si>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</si>
  <si>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</si>
  <si>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</si>
  <si>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</si>
  <si>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</si>
  <si>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</si>
  <si>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</si>
  <si>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</si>
  <si>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</si>
  <si>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</si>
  <si>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</si>
  <si>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</si>
  <si>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</si>
  <si>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</si>
  <si>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</si>
  <si>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</si>
  <si>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</si>
  <si>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</si>
  <si>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</si>
  <si>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</si>
  <si>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</si>
  <si>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</si>
  <si>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</si>
  <si>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</si>
  <si>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</si>
  <si>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</si>
  <si>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</si>
  <si>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</si>
  <si>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</si>
  <si>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</si>
  <si>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</si>
  <si>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</si>
  <si>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</si>
  <si>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</si>
  <si>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</si>
  <si>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</si>
  <si>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</si>
  <si>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</si>
  <si>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</si>
  <si>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</si>
  <si>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</si>
  <si>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</si>
  <si>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</si>
  <si>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</si>
  <si>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</si>
  <si>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</si>
  <si>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</si>
  <si>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</si>
  <si>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</si>
  <si>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</si>
  <si>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</si>
  <si>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</si>
  <si>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</si>
  <si>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</si>
  <si>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</si>
  <si>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</si>
  <si>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</si>
  <si>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</si>
  <si>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</si>
  <si>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</si>
  <si>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</si>
  <si>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</si>
  <si>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</si>
  <si>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</si>
  <si>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</si>
  <si>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</si>
  <si>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</si>
  <si>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</si>
  <si>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</si>
  <si>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</si>
  <si>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</si>
  <si>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</si>
  <si>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</si>
  <si>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</si>
  <si>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</si>
  <si>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</si>
  <si>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</si>
  <si>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</si>
  <si>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</si>
  <si>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</si>
  <si>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</si>
  <si>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</si>
  <si>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</si>
  <si>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</si>
  <si>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</si>
  <si>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</si>
  <si>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</si>
  <si>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</si>
  <si>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</si>
  <si>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</si>
  <si>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</si>
  <si>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</si>
  <si>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</si>
  <si>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</si>
  <si>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</si>
  <si>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</si>
  <si>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</si>
  <si>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</si>
  <si>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</si>
  <si>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</si>
  <si>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</si>
  <si>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</si>
  <si>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</si>
  <si>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</si>
  <si>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</si>
  <si>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</si>
  <si>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</si>
  <si>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</si>
  <si>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</si>
  <si>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</si>
  <si>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</si>
  <si>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</si>
  <si>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</si>
  <si>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</si>
  <si>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</si>
  <si>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</si>
  <si>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</si>
  <si>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</si>
  <si>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</si>
  <si>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</si>
  <si>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</si>
  <si>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</si>
  <si>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</si>
  <si>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</si>
  <si>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</si>
  <si>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</si>
  <si>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</si>
  <si>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</si>
  <si>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</si>
  <si>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</si>
  <si>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</si>
  <si>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</si>
  <si>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</si>
  <si>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</si>
  <si>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</si>
  <si>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</si>
  <si>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</si>
  <si>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</si>
  <si>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</si>
  <si>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</si>
  <si>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</si>
  <si>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</si>
  <si>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</si>
  <si>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</si>
  <si>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</si>
  <si>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</si>
  <si>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</si>
  <si>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</si>
  <si>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</si>
  <si>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</si>
  <si>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</si>
  <si>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</si>
  <si>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</si>
  <si>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</si>
  <si>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</si>
  <si>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</si>
  <si>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</si>
  <si>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</si>
  <si>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</si>
  <si>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</si>
  <si>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</si>
  <si>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</si>
  <si>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</si>
  <si>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</si>
  <si>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</si>
  <si>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</si>
  <si>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</si>
  <si>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</si>
  <si>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</si>
  <si>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</si>
  <si>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</si>
  <si>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</si>
  <si>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</si>
  <si>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</si>
  <si>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</si>
  <si>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</si>
  <si>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</si>
  <si>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</si>
  <si>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</si>
  <si>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</si>
  <si>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</si>
  <si>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</si>
  <si>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</si>
  <si>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</si>
  <si>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</si>
  <si>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</si>
  <si>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</si>
  <si>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</si>
  <si>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</si>
  <si>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</si>
  <si>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</si>
  <si>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</si>
  <si>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</si>
  <si>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</si>
  <si>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</si>
  <si>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</si>
  <si>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</si>
  <si>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</si>
  <si>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</si>
  <si>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</si>
  <si>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</si>
  <si>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</si>
  <si>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</si>
  <si>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</si>
  <si>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</si>
  <si>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</si>
  <si>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</si>
  <si>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</si>
  <si>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</si>
  <si>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</si>
  <si>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</si>
  <si>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</si>
  <si>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</si>
  <si>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</si>
  <si>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</si>
  <si>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</si>
  <si>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</si>
  <si>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</si>
  <si>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</si>
  <si>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</si>
  <si>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</si>
  <si>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</si>
  <si>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</si>
  <si>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</si>
  <si>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</si>
  <si>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</si>
  <si>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</si>
  <si>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</si>
  <si>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</si>
  <si>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</si>
  <si>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</si>
  <si>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</si>
  <si>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</si>
  <si>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</si>
  <si>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</si>
  <si>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</si>
  <si>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</si>
  <si>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</si>
  <si>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</si>
  <si>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</si>
  <si>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</si>
  <si>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</si>
  <si>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</si>
  <si>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</si>
  <si>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</si>
  <si>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</si>
  <si>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</si>
  <si>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</si>
  <si>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</si>
  <si>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</si>
  <si>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</si>
  <si>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</si>
  <si>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</si>
  <si>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</si>
  <si>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</si>
  <si>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</si>
  <si>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</si>
  <si>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</si>
  <si>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</si>
  <si>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</si>
  <si>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</si>
  <si>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</si>
  <si>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</si>
  <si>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</si>
  <si>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</si>
  <si>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</si>
  <si>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</si>
  <si>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</si>
  <si>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</si>
  <si>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</si>
  <si>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</si>
  <si>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</si>
  <si>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</si>
  <si>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</si>
  <si>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</si>
  <si>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</si>
  <si>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</si>
  <si>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</si>
  <si>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</si>
  <si>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</si>
  <si>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</si>
  <si>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</si>
  <si>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</si>
  <si>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</si>
  <si>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</si>
  <si>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</si>
  <si>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</si>
  <si>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</si>
  <si>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</si>
  <si>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</si>
  <si>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</si>
  <si>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</si>
  <si>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</si>
  <si>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</si>
  <si>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</si>
  <si>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</si>
  <si>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</si>
  <si>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</si>
  <si>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</si>
  <si>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</si>
  <si>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</si>
  <si>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</si>
  <si>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</si>
  <si>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</si>
  <si>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</si>
  <si>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</si>
  <si>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</si>
  <si>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</si>
  <si>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</si>
  <si>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</si>
  <si>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</si>
  <si>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</si>
  <si>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</si>
  <si>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</si>
  <si>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</si>
  <si>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</si>
  <si>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</si>
  <si>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</si>
  <si>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</si>
  <si>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</si>
  <si>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</si>
  <si>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</si>
  <si>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</si>
  <si>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</si>
  <si>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</si>
  <si>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</si>
  <si>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</si>
  <si>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</si>
  <si>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</si>
  <si>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</si>
  <si>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</si>
  <si>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</si>
  <si>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</si>
  <si>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</si>
  <si>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</si>
  <si>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</si>
  <si>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</si>
  <si>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</si>
  <si>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</si>
  <si>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</si>
  <si>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</si>
  <si>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</si>
  <si>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</si>
  <si>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</si>
  <si>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</si>
  <si>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</si>
  <si>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</si>
  <si>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</si>
  <si>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</si>
  <si>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</si>
  <si>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</si>
  <si>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</si>
  <si>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</si>
  <si>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</si>
  <si>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</si>
  <si>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</si>
  <si>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</si>
  <si>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</si>
  <si>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</si>
  <si>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</si>
  <si>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</si>
  <si>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</si>
  <si>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</si>
  <si>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</si>
  <si>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</si>
  <si>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</si>
  <si>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</si>
  <si>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</si>
  <si>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</si>
  <si>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</si>
  <si>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</si>
  <si>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</si>
  <si>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</si>
  <si>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</si>
  <si>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</si>
  <si>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</si>
  <si>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</si>
  <si>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</si>
  <si>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</si>
  <si>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</si>
  <si>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</si>
  <si>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</si>
  <si>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</si>
  <si>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</si>
  <si>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</si>
  <si>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</si>
  <si>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</si>
  <si>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</si>
  <si>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</si>
  <si>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</si>
  <si>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</si>
  <si>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</si>
  <si>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</si>
  <si>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</si>
  <si>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</si>
  <si>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</si>
  <si>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</si>
  <si>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</si>
  <si>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</si>
  <si>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</si>
  <si>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</si>
  <si>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</si>
  <si>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</si>
  <si>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</si>
  <si>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</si>
  <si>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</si>
  <si>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</si>
  <si>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</si>
  <si>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</si>
  <si>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</si>
  <si>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</si>
  <si>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</si>
  <si>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</si>
  <si>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</si>
  <si>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</si>
  <si>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</si>
  <si>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</si>
  <si>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</si>
  <si>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</si>
  <si>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</si>
  <si>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</si>
  <si>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</si>
  <si>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</si>
  <si>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</si>
  <si>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</si>
  <si>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</si>
  <si>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</si>
  <si>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</si>
  <si>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</si>
  <si>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</si>
  <si>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</si>
  <si>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</si>
  <si>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</si>
  <si>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</si>
  <si>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</si>
  <si>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</si>
  <si>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</si>
  <si>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</si>
  <si>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</si>
  <si>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</si>
  <si>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</si>
  <si>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</si>
  <si>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</si>
  <si>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</si>
  <si>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</si>
  <si>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</si>
  <si>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</si>
  <si>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</si>
  <si>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</si>
  <si>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</si>
  <si>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</si>
  <si>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</si>
  <si>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</si>
  <si>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</si>
  <si>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</si>
  <si>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</si>
  <si>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</si>
  <si>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</si>
  <si>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</si>
  <si>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</si>
  <si>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</si>
  <si>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</si>
  <si>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</si>
  <si>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</si>
  <si>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</si>
  <si>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</si>
  <si>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</si>
  <si>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</si>
  <si>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</si>
  <si>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</si>
  <si>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</si>
  <si>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</si>
  <si>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</si>
  <si>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</si>
  <si>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</si>
  <si>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</si>
  <si>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</si>
  <si>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</si>
  <si>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</si>
  <si>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</si>
  <si>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</si>
  <si>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</si>
  <si>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</si>
  <si>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</si>
  <si>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</si>
  <si>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</si>
  <si>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</si>
  <si>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</si>
  <si>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</si>
  <si>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</si>
  <si>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</si>
  <si>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</si>
  <si>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</si>
  <si>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</si>
  <si>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</si>
  <si>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</si>
  <si>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</si>
  <si>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</si>
  <si>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</si>
  <si>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</si>
  <si>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</si>
  <si>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</si>
  <si>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</si>
  <si>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</si>
  <si>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</si>
  <si>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</si>
  <si>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</si>
  <si>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</si>
  <si>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</si>
  <si>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</si>
  <si>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</si>
  <si>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</si>
  <si>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</si>
  <si>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</si>
  <si>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</si>
  <si>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</si>
  <si>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</si>
  <si>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</si>
  <si>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</si>
  <si>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</si>
  <si>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</si>
  <si>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</si>
  <si>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</si>
  <si>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</si>
  <si>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</si>
  <si>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</si>
  <si>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</si>
  <si>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</si>
  <si>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</si>
  <si>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</si>
  <si>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</si>
  <si>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</si>
  <si>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</si>
  <si>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</si>
  <si>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</si>
  <si>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</si>
  <si>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</si>
  <si>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</si>
  <si>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</si>
  <si>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</si>
  <si>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</si>
  <si>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</si>
  <si>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</si>
  <si>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</si>
  <si>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</si>
  <si>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</si>
  <si>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</si>
  <si>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</si>
  <si>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</si>
  <si>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</si>
  <si>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</si>
  <si>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</si>
  <si>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</si>
  <si>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</si>
  <si>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</si>
  <si>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</si>
  <si>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</si>
  <si>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</si>
  <si>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</si>
  <si>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</si>
  <si>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</si>
  <si>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</si>
  <si>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</si>
  <si>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</si>
  <si>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</si>
  <si>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</si>
  <si>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</si>
  <si>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</si>
  <si>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</si>
  <si>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</si>
  <si>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</si>
  <si>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</si>
  <si>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</si>
  <si>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</si>
  <si>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</si>
  <si>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</si>
  <si>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</si>
  <si>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</si>
  <si>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</si>
  <si>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</si>
  <si>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</si>
  <si>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</si>
  <si>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</si>
  <si>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</si>
  <si>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</si>
  <si>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</si>
  <si>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</si>
  <si>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</si>
  <si>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</si>
  <si>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</si>
  <si>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</si>
  <si>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</si>
  <si>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</si>
  <si>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</si>
  <si>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</si>
  <si>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</si>
  <si>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</si>
  <si>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</si>
  <si>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</si>
  <si>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</si>
  <si>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</si>
  <si>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</si>
  <si>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</si>
  <si>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</si>
  <si>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</si>
  <si>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</si>
  <si>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</si>
  <si>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</si>
  <si>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</si>
  <si>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</si>
  <si>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</si>
  <si>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</si>
  <si>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</si>
  <si>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</si>
  <si>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</si>
  <si>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</si>
  <si>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</si>
  <si>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</si>
  <si>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</si>
  <si>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</si>
  <si>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</si>
  <si>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</si>
  <si>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</si>
  <si>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</si>
  <si>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</si>
  <si>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</si>
  <si>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</si>
  <si>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</si>
  <si>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</si>
  <si>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</si>
  <si>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</si>
  <si>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</si>
  <si>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</si>
  <si>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</si>
  <si>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</si>
  <si>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</si>
  <si>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</si>
  <si>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</si>
  <si>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</si>
  <si>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</si>
  <si>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</si>
  <si>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</si>
  <si>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</si>
  <si>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</si>
  <si>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</si>
  <si>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</si>
  <si>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</si>
  <si>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</si>
  <si>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</si>
  <si>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</si>
  <si>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</si>
  <si>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</si>
  <si>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</si>
  <si>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</si>
  <si>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</si>
  <si>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</si>
  <si>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</si>
  <si>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</si>
  <si>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</si>
  <si>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</si>
  <si>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</si>
  <si>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</si>
  <si>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</si>
  <si>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</si>
  <si>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</si>
  <si>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</si>
  <si>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</si>
  <si>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</si>
  <si>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</si>
  <si>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</si>
  <si>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</si>
  <si>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</si>
  <si>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</si>
  <si>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</si>
  <si>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</si>
  <si>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</si>
  <si>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</si>
  <si>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</si>
  <si>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</si>
  <si>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</si>
  <si>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</si>
  <si>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</si>
  <si>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</si>
  <si>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</si>
  <si>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</si>
  <si>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</si>
  <si>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</si>
  <si>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</si>
  <si>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</si>
  <si>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</si>
  <si>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</si>
  <si>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</si>
  <si>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</si>
  <si>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</si>
  <si>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</si>
  <si>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</si>
  <si>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</si>
  <si>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</si>
  <si>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</si>
  <si>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</si>
  <si>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</si>
  <si>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</si>
  <si>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</si>
  <si>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</si>
  <si>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</si>
  <si>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</si>
  <si>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</si>
  <si>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</si>
  <si>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</si>
  <si>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</si>
  <si>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</si>
  <si>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</si>
  <si>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</si>
  <si>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</si>
  <si>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</si>
  <si>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</si>
  <si>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</si>
  <si>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</si>
  <si>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</si>
  <si>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</si>
  <si>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</si>
  <si>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</si>
  <si>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</si>
  <si>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</si>
  <si>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</si>
  <si>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</si>
  <si>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</si>
  <si>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</si>
  <si>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</si>
  <si>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</si>
  <si>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</si>
  <si>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</si>
  <si>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</si>
  <si>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</si>
  <si>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</si>
  <si>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</si>
  <si>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</si>
  <si>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</si>
  <si>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</si>
  <si>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</si>
  <si>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</si>
  <si>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</si>
  <si>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</si>
  <si>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</si>
  <si>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</si>
  <si>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</si>
  <si>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</si>
  <si>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</si>
  <si>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</si>
  <si>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</si>
  <si>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</si>
  <si>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</si>
  <si>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</si>
  <si>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</si>
  <si>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</si>
  <si>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</si>
  <si>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</si>
  <si>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</si>
  <si>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</si>
  <si>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</si>
  <si>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</si>
  <si>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</si>
  <si>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</si>
  <si>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</si>
  <si>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</si>
  <si>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</si>
  <si>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</si>
  <si>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</si>
  <si>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</si>
  <si>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</si>
  <si>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</si>
  <si>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</si>
  <si>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</si>
  <si>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</si>
  <si>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</si>
  <si>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</si>
  <si>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</si>
  <si>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</si>
  <si>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</si>
  <si>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</si>
  <si>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</si>
  <si>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</si>
  <si>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</si>
  <si>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</si>
  <si>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</si>
  <si>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</si>
  <si>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</si>
  <si>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</si>
  <si>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</si>
  <si>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</si>
  <si>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</si>
  <si>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</si>
  <si>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</si>
  <si>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</si>
  <si>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</si>
  <si>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</si>
  <si>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</si>
  <si>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</si>
  <si>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</si>
  <si>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</si>
  <si>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</si>
  <si>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</si>
  <si>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</si>
  <si>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</si>
  <si>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</si>
  <si>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</si>
  <si>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</si>
  <si>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</si>
  <si>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</si>
  <si>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</si>
  <si>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</si>
  <si>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</si>
  <si>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</si>
  <si>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</si>
  <si>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</si>
  <si>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</si>
  <si>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</si>
  <si>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</si>
  <si>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</si>
  <si>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</si>
  <si>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</si>
  <si>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</si>
  <si>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</si>
  <si>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</si>
  <si>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</si>
  <si>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</si>
  <si>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</si>
  <si>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</si>
  <si>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</si>
  <si>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</si>
  <si>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</si>
  <si>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</si>
  <si>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</si>
  <si>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</si>
  <si>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</si>
  <si>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</si>
  <si>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</si>
  <si>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</si>
  <si>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</si>
  <si>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</si>
  <si>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</si>
  <si>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</si>
  <si>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</si>
  <si>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</si>
  <si>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</si>
  <si>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</si>
  <si>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</si>
  <si>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</si>
  <si>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</si>
  <si>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</si>
  <si>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</si>
  <si>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</si>
  <si>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</si>
  <si>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</si>
  <si>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</si>
  <si>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</si>
  <si>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</si>
  <si>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</si>
  <si>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</si>
  <si>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</si>
  <si>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</si>
  <si>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</si>
  <si>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</si>
  <si>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</si>
  <si>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</si>
  <si>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</si>
  <si>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</si>
  <si>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</si>
  <si>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</si>
  <si>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</si>
  <si>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</si>
  <si>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</si>
  <si>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</si>
  <si>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</si>
  <si>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</si>
  <si>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</si>
  <si>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</si>
  <si>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</si>
  <si>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</si>
  <si>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</si>
  <si>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</si>
  <si>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</si>
  <si>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</si>
  <si>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</si>
  <si>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</si>
  <si>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</si>
  <si>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</si>
  <si>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</si>
  <si>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</si>
  <si>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</si>
  <si>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</si>
  <si>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</si>
  <si>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</si>
  <si>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</si>
  <si>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</si>
  <si>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</si>
  <si>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</si>
  <si>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</si>
  <si>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</si>
  <si>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</si>
  <si>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</si>
  <si>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</si>
  <si>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</si>
  <si>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</si>
  <si>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</si>
  <si>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</si>
  <si>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</si>
  <si>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</si>
  <si>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</si>
  <si>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</si>
  <si>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</si>
  <si>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</si>
  <si>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</si>
  <si>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</si>
  <si>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</si>
  <si>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</si>
  <si>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</si>
  <si>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</si>
  <si>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</si>
  <si>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</si>
  <si>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</si>
  <si>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</si>
  <si>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</si>
  <si>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</si>
  <si>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</si>
  <si>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</si>
  <si>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</si>
  <si>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</si>
  <si>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</si>
  <si>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</si>
  <si>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</si>
  <si>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</si>
  <si>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</si>
  <si>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</si>
  <si>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</si>
  <si>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</si>
  <si>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</si>
  <si>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</si>
  <si>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</si>
  <si>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</si>
  <si>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</si>
  <si>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</si>
  <si>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</si>
  <si>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</si>
  <si>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</si>
  <si>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</si>
  <si>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</si>
  <si>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</si>
  <si>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</si>
  <si>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</si>
  <si>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</si>
  <si>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</si>
  <si>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</si>
  <si>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</si>
  <si>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</si>
  <si>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</si>
  <si>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</si>
  <si>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</si>
  <si>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</si>
  <si>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</si>
  <si>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</si>
  <si>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</si>
  <si>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</si>
  <si>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</si>
  <si>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</si>
  <si>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</si>
  <si>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</si>
  <si>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</si>
  <si>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</si>
  <si>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</si>
  <si>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</si>
  <si>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</si>
  <si>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</si>
  <si>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</si>
  <si>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</si>
  <si>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</si>
  <si>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</si>
  <si>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</si>
  <si>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</si>
  <si>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</si>
  <si>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</si>
  <si>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</si>
  <si>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</si>
  <si>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</si>
  <si>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</si>
  <si>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</si>
  <si>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</si>
  <si>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</si>
  <si>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</si>
  <si>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</si>
  <si>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</si>
  <si>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</si>
  <si>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</si>
  <si>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</si>
  <si>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</si>
  <si>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</si>
  <si>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</si>
  <si>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</si>
  <si>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</si>
  <si>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</si>
  <si>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</si>
  <si>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</si>
  <si>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</si>
  <si>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</si>
  <si>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</si>
  <si>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</si>
  <si>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</si>
  <si>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</si>
  <si>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</si>
  <si>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</si>
  <si>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</si>
  <si>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</si>
  <si>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</si>
  <si>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</si>
  <si>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</si>
  <si>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</si>
  <si>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</si>
  <si>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</si>
  <si>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</si>
  <si>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</si>
  <si>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</si>
  <si>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</si>
  <si>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</si>
  <si>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</si>
  <si>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</si>
  <si>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</si>
  <si>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</si>
  <si>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</si>
  <si>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</si>
  <si>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</si>
  <si>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</si>
  <si>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</si>
  <si>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</si>
  <si>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</si>
  <si>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</si>
  <si>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</si>
  <si>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</si>
  <si>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</si>
  <si>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</si>
  <si>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</si>
  <si>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</si>
  <si>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</si>
  <si>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</si>
  <si>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</si>
  <si>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</si>
  <si>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</si>
  <si>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</si>
  <si>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</si>
  <si>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</si>
  <si>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</si>
  <si>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</si>
  <si>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</si>
  <si>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</si>
  <si>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</si>
  <si>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</si>
  <si>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</si>
  <si>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</si>
  <si>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</si>
  <si>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</si>
  <si>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</si>
  <si>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</si>
  <si>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</si>
  <si>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</si>
  <si>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</si>
  <si>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</si>
  <si>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</si>
  <si>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</si>
  <si>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</si>
  <si>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</si>
  <si>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</si>
  <si>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</si>
  <si>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</si>
  <si>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</si>
  <si>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</si>
  <si>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</si>
  <si>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</si>
  <si>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</si>
  <si>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</si>
  <si>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</si>
  <si>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</si>
  <si>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</si>
  <si>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</si>
  <si>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</si>
  <si>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</si>
  <si>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</si>
  <si>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</si>
  <si>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</si>
  <si>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</si>
  <si>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</si>
  <si>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</si>
  <si>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</si>
  <si>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</si>
  <si>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</si>
  <si>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</si>
  <si>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</si>
  <si>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</si>
  <si>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</si>
  <si>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</si>
  <si>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</si>
  <si>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</si>
  <si>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</si>
  <si>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</si>
  <si>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</si>
  <si>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</si>
  <si>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</si>
  <si>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</si>
  <si>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</si>
  <si>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</si>
  <si>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</si>
  <si>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</si>
  <si>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</si>
  <si>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</si>
  <si>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</si>
  <si>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</si>
  <si>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</si>
  <si>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</si>
  <si>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</si>
  <si>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</si>
  <si>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</si>
  <si>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</si>
  <si>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</si>
  <si>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</si>
  <si>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</si>
  <si>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</si>
  <si>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</si>
  <si>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</si>
  <si>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</si>
  <si>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</si>
  <si>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</si>
  <si>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</si>
  <si>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</si>
  <si>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</si>
  <si>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</si>
  <si>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</si>
  <si>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</si>
  <si>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</si>
  <si>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</si>
  <si>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</si>
  <si>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</si>
  <si>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</si>
  <si>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</si>
  <si>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</si>
  <si>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</si>
  <si>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</si>
  <si>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</si>
  <si>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</si>
  <si>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</si>
  <si>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</si>
  <si>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</si>
  <si>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</si>
  <si>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</si>
  <si>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</si>
  <si>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</si>
  <si>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</si>
  <si>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</si>
  <si>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</si>
  <si>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</si>
  <si>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</si>
  <si>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</si>
  <si>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</si>
  <si>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</si>
  <si>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</si>
  <si>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</si>
  <si>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</si>
  <si>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</si>
  <si>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</si>
  <si>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</si>
  <si>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</si>
  <si>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</si>
  <si>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</si>
  <si>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</si>
  <si>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</si>
  <si>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</si>
  <si>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</si>
  <si>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</si>
  <si>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</si>
  <si>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</si>
  <si>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</si>
  <si>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</si>
  <si>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</si>
  <si>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</si>
  <si>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</si>
  <si>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</si>
  <si>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</si>
  <si>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</si>
  <si>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</si>
  <si>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</si>
  <si>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</si>
  <si>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</si>
  <si>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</si>
  <si>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</si>
  <si>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</si>
  <si>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</si>
  <si>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</si>
  <si>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</si>
  <si>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</si>
  <si>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</si>
  <si>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</si>
  <si>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</si>
  <si>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</si>
  <si>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</si>
  <si>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</si>
  <si>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</si>
  <si>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</si>
  <si>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</si>
  <si>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</si>
  <si>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</si>
  <si>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</si>
  <si>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</si>
  <si>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</si>
  <si>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</si>
  <si>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</si>
  <si>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</si>
  <si>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</si>
  <si>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</si>
  <si>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</si>
  <si>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</si>
  <si>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</si>
  <si>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</si>
  <si>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</si>
  <si>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</si>
  <si>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</si>
  <si>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</si>
  <si>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</si>
  <si>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</si>
  <si>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</si>
  <si>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</si>
  <si>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</si>
  <si>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</si>
  <si>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</si>
  <si>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</si>
  <si>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</si>
  <si>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</si>
  <si>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</si>
  <si>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</si>
  <si>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</si>
  <si>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</si>
  <si>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</si>
  <si>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</si>
  <si>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</si>
  <si>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</si>
  <si>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</si>
  <si>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</si>
  <si>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</si>
  <si>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</si>
  <si>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</si>
  <si>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</si>
  <si>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</si>
  <si>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</si>
  <si>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</si>
  <si>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</si>
  <si>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</si>
  <si>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</si>
  <si>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</si>
  <si>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</si>
  <si>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</si>
  <si>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</si>
  <si>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</si>
  <si>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</si>
  <si>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</si>
  <si>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</si>
  <si>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</si>
  <si>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</si>
  <si>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</si>
  <si>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</si>
  <si>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</si>
  <si>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</si>
  <si>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</si>
  <si>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</si>
  <si>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</si>
  <si>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</si>
  <si>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</si>
  <si>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</si>
  <si>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</si>
  <si>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</si>
  <si>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</si>
  <si>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</si>
  <si>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</si>
  <si>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</si>
  <si>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</si>
  <si>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</si>
  <si>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</si>
  <si>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</si>
  <si>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</si>
  <si>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</si>
  <si>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</si>
  <si>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</si>
  <si>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</si>
  <si>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</si>
  <si>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</si>
  <si>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</si>
  <si>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</si>
  <si>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</si>
  <si>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</si>
  <si>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</si>
  <si>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</si>
  <si>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</si>
  <si>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</si>
  <si>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</si>
  <si>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</si>
  <si>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</si>
  <si>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</si>
  <si>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</si>
  <si>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</si>
  <si>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</si>
  <si>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</si>
  <si>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</si>
  <si>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</si>
  <si>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</si>
  <si>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</si>
  <si>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</si>
  <si>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</si>
  <si>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</si>
  <si>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</si>
  <si>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</si>
  <si>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</si>
  <si>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</si>
  <si>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</si>
  <si>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</si>
  <si>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</si>
  <si>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</si>
  <si>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</si>
  <si>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</si>
  <si>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</si>
  <si>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</si>
  <si>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</si>
  <si>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</si>
  <si>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</si>
  <si>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</si>
  <si>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</si>
  <si>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</si>
  <si>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</si>
  <si>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</si>
  <si>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</si>
  <si>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</si>
  <si>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</si>
  <si>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</si>
  <si>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</si>
  <si>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</si>
  <si>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</si>
  <si>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</si>
  <si>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</si>
  <si>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</si>
  <si>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</si>
  <si>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</si>
  <si>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</si>
  <si>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</si>
  <si>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</si>
  <si>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</si>
  <si>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</si>
  <si>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</si>
  <si>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</si>
  <si>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</si>
  <si>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</si>
  <si>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</si>
  <si>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</si>
  <si>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</si>
  <si>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</si>
  <si>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</si>
  <si>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</si>
  <si>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</si>
  <si>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</si>
  <si>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</si>
  <si>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</si>
  <si>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</si>
  <si>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</si>
  <si>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</si>
  <si>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</si>
  <si>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</si>
  <si>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</si>
  <si>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</si>
  <si>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</si>
  <si>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</si>
  <si>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</si>
  <si>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</si>
  <si>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</si>
  <si>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</si>
  <si>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</si>
  <si>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</si>
  <si>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</si>
  <si>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</si>
  <si>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</si>
  <si>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</si>
  <si>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</si>
  <si>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</si>
  <si>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</si>
  <si>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</si>
  <si>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</si>
  <si>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</si>
  <si>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</si>
  <si>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</si>
  <si>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</si>
  <si>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</si>
  <si>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</si>
  <si>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</si>
  <si>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</si>
  <si>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</si>
  <si>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</si>
  <si>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</si>
  <si>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</si>
  <si>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</si>
  <si>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</si>
  <si>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</si>
  <si>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</si>
  <si>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</si>
  <si>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</si>
  <si>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</si>
  <si>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</si>
  <si>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</si>
  <si>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</si>
  <si>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</si>
  <si>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</si>
  <si>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</si>
  <si>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</si>
  <si>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</si>
  <si>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</si>
  <si>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</si>
  <si>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</si>
  <si>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</si>
  <si>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</si>
  <si>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</si>
  <si>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</si>
  <si>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</si>
  <si>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</si>
  <si>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</si>
  <si>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</si>
  <si>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</si>
  <si>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</si>
  <si>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</si>
  <si>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</si>
  <si>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</si>
  <si>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</si>
  <si>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</si>
  <si>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</si>
  <si>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</si>
  <si>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</si>
  <si>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</si>
  <si>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</si>
  <si>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</si>
  <si>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</si>
  <si>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</si>
  <si>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</si>
  <si>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</si>
  <si>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</si>
  <si>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</si>
  <si>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</si>
  <si>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</si>
  <si>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</si>
  <si>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</si>
  <si>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</si>
  <si>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</si>
  <si>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</si>
  <si>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</si>
  <si>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</si>
  <si>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</si>
  <si>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</si>
  <si>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</si>
  <si>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</si>
  <si>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</si>
  <si>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</si>
  <si>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</si>
  <si>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</si>
  <si>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</si>
  <si>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</si>
  <si>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</si>
  <si>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</si>
  <si>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</si>
  <si>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</si>
  <si>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</si>
  <si>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</si>
  <si>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</si>
  <si>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</si>
  <si>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</si>
  <si>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</si>
  <si>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</si>
  <si>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</si>
  <si>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</si>
  <si>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</si>
  <si>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</si>
  <si>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</si>
  <si>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</si>
  <si>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</si>
  <si>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</si>
  <si>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</si>
  <si>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</si>
  <si>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</si>
  <si>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</si>
  <si>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</si>
  <si>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</si>
  <si>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</si>
  <si>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</si>
  <si>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</si>
  <si>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</si>
  <si>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</si>
  <si>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</si>
  <si>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</si>
  <si>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</si>
  <si>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</si>
  <si>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</si>
  <si>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</si>
  <si>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</si>
  <si>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</si>
  <si>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</si>
  <si>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</si>
  <si>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</si>
  <si>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</si>
  <si>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</si>
  <si>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</si>
  <si>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</si>
  <si>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</si>
  <si>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</si>
  <si>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</si>
  <si>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</si>
  <si>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</si>
  <si>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</si>
  <si>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</si>
  <si>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</si>
  <si>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</si>
  <si>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</si>
  <si>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</si>
  <si>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</si>
  <si>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</si>
  <si>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</si>
  <si>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</si>
  <si>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</si>
  <si>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</si>
  <si>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</si>
  <si>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</si>
  <si>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</si>
  <si>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</si>
  <si>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</si>
  <si>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</si>
  <si>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</si>
  <si>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</si>
  <si>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</si>
  <si>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</si>
  <si>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</si>
  <si>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</si>
  <si>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</si>
  <si>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</si>
  <si>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</si>
  <si>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</si>
  <si>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</si>
  <si>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</si>
  <si>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</si>
  <si>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</si>
  <si>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</si>
  <si>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</si>
  <si>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</si>
  <si>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</si>
  <si>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</si>
  <si>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</si>
  <si>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</si>
  <si>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</si>
  <si>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</si>
  <si>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</si>
  <si>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</si>
  <si>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</si>
  <si>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</si>
  <si>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</si>
  <si>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</si>
  <si>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</si>
  <si>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</si>
  <si>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</si>
  <si>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</si>
  <si>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</si>
  <si>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</si>
  <si>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</si>
  <si>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</si>
  <si>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</si>
  <si>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</si>
  <si>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</si>
  <si>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</si>
  <si>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</si>
  <si>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</si>
  <si>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</si>
  <si>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</si>
  <si>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</si>
  <si>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</si>
  <si>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</si>
  <si>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</si>
  <si>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</si>
  <si>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</si>
  <si>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</si>
  <si>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</si>
  <si>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</si>
  <si>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</si>
  <si>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</si>
  <si>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</si>
  <si>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</si>
  <si>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</si>
  <si>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</si>
  <si>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</si>
  <si>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</si>
  <si>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</si>
  <si>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</si>
  <si>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</si>
  <si>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</si>
  <si>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</si>
  <si>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</si>
  <si>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</si>
  <si>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</si>
  <si>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</si>
  <si>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</si>
  <si>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</si>
  <si>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</si>
  <si>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</si>
  <si>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</si>
  <si>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</si>
  <si>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</si>
  <si>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</si>
  <si>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</si>
  <si>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</si>
  <si>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</si>
  <si>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</si>
  <si>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</si>
  <si>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</si>
  <si>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</si>
  <si>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</si>
  <si>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</si>
  <si>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</si>
  <si>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</si>
  <si>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</si>
  <si>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</si>
  <si>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</si>
  <si>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</si>
  <si>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</si>
  <si>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</si>
  <si>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</si>
  <si>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</si>
  <si>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</si>
  <si>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</si>
  <si>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</si>
  <si>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</si>
  <si>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</si>
  <si>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</si>
  <si>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</si>
  <si>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</si>
  <si>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</si>
  <si>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</si>
  <si>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</si>
  <si>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</si>
  <si>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</si>
  <si>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</si>
  <si>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</si>
  <si>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</si>
  <si>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</si>
  <si>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</si>
  <si>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</si>
  <si>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</si>
  <si>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</si>
  <si>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</si>
  <si>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</si>
  <si>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</si>
  <si>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</si>
  <si>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</si>
  <si>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</si>
  <si>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</si>
  <si>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</si>
  <si>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</si>
  <si>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</si>
  <si>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</si>
  <si>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</si>
  <si>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</si>
  <si>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</si>
  <si>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</si>
  <si>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</si>
  <si>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</si>
  <si>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</si>
  <si>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</si>
  <si>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</si>
  <si>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</si>
  <si>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</si>
  <si>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</si>
  <si>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</si>
  <si>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</si>
  <si>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</si>
  <si>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</si>
  <si>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</si>
  <si>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</si>
  <si>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</si>
  <si>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</si>
  <si>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</si>
  <si>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</si>
  <si>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</si>
  <si>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</si>
  <si>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</si>
  <si>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</si>
  <si>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</si>
  <si>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</si>
  <si>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</si>
  <si>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</si>
  <si>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</si>
  <si>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</si>
  <si>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</si>
  <si>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</si>
  <si>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</si>
  <si>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</si>
  <si>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</si>
  <si>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</si>
  <si>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</si>
  <si>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</si>
  <si>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</si>
  <si>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</si>
  <si>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</si>
  <si>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</si>
  <si>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</si>
  <si>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</si>
  <si>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</si>
  <si>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</si>
  <si>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</si>
  <si>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</si>
  <si>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</si>
  <si>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</si>
  <si>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</si>
  <si>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</si>
  <si>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</si>
  <si>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</si>
  <si>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</si>
  <si>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</si>
  <si>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</si>
  <si>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</si>
  <si>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</si>
  <si>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</si>
  <si>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</si>
  <si>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</si>
  <si>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</si>
  <si>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</si>
  <si>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</si>
  <si>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</si>
  <si>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</si>
  <si>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</si>
  <si>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</si>
  <si>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</si>
  <si>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</si>
  <si>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</si>
  <si>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</si>
  <si>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</si>
  <si>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</si>
  <si>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</si>
  <si>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</si>
  <si>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</si>
  <si>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</si>
  <si>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</si>
  <si>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</si>
  <si>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</si>
  <si>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</si>
  <si>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</si>
  <si>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</si>
  <si>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</si>
  <si>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</si>
  <si>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</si>
  <si>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</si>
  <si>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</si>
  <si>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</si>
  <si>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</si>
  <si>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</si>
  <si>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</si>
  <si>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</si>
  <si>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</si>
  <si>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</si>
  <si>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</si>
  <si>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</si>
  <si>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</si>
  <si>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</si>
  <si>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</si>
  <si>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</si>
  <si>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</si>
  <si>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</si>
  <si>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</si>
  <si>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</si>
  <si>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</si>
  <si>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</si>
  <si>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</si>
  <si>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</si>
  <si>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</si>
  <si>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</si>
  <si>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</si>
  <si>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</si>
  <si>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</si>
  <si>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</si>
  <si>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</si>
  <si>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</si>
  <si>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</si>
  <si>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</si>
  <si>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</si>
  <si>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</si>
  <si>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</si>
  <si>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</si>
  <si>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</si>
  <si>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</si>
  <si>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</si>
  <si>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</si>
  <si>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</si>
  <si>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</si>
  <si>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</si>
  <si>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</si>
  <si>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</si>
  <si>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</si>
  <si>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</si>
  <si>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</si>
  <si>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</si>
  <si>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</si>
  <si>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</si>
  <si>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</si>
  <si>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</si>
  <si>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</si>
  <si>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</si>
  <si>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</si>
  <si>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</si>
  <si>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</si>
  <si>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</si>
  <si>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</si>
  <si>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</si>
  <si>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</si>
  <si>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</si>
  <si>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</si>
  <si>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</si>
  <si>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</si>
  <si>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</si>
  <si>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</si>
  <si>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</si>
  <si>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</si>
  <si>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</si>
  <si>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</si>
  <si>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</si>
  <si>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</si>
  <si>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</si>
  <si>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</si>
  <si>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</si>
  <si>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</si>
  <si>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</si>
  <si>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</si>
  <si>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</si>
  <si>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</si>
  <si>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</si>
  <si>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</si>
  <si>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</si>
  <si>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</si>
  <si>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</si>
  <si>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</si>
  <si>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</si>
  <si>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</si>
  <si>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</si>
  <si>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</si>
  <si>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</si>
  <si>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</si>
  <si>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</si>
  <si>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</si>
  <si>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</si>
  <si>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</si>
  <si>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</si>
  <si>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</si>
  <si>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</si>
  <si>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</si>
  <si>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</si>
  <si>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</si>
  <si>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</si>
  <si>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</si>
  <si>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</si>
  <si>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</si>
  <si>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</si>
  <si>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</si>
  <si>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</si>
  <si>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</si>
  <si>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</si>
  <si>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</si>
  <si>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</si>
  <si>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</si>
  <si>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</si>
  <si>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</si>
  <si>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</si>
  <si>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</si>
  <si>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</si>
  <si>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</si>
  <si>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</si>
  <si>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</si>
  <si>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</si>
  <si>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</si>
  <si>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</si>
  <si>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</si>
  <si>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</si>
  <si>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</si>
  <si>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</si>
  <si>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</si>
  <si>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</si>
  <si>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</si>
  <si>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</si>
  <si>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</si>
  <si>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</si>
  <si>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</si>
  <si>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</si>
  <si>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</si>
  <si>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</si>
  <si>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</si>
  <si>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</si>
  <si>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</si>
  <si>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</si>
  <si>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</si>
  <si>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</si>
  <si>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</si>
  <si>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</si>
  <si>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</si>
  <si>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</si>
  <si>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</si>
  <si>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</si>
  <si>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</si>
  <si>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</si>
  <si>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</si>
  <si>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</si>
  <si>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</si>
  <si>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</si>
  <si>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</si>
  <si>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</si>
  <si>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</si>
  <si>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</si>
  <si>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</si>
  <si>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</si>
  <si>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</si>
  <si>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</si>
  <si>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</si>
  <si>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</si>
  <si>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</si>
  <si>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</si>
  <si>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</si>
  <si>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</si>
  <si>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</si>
  <si>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</si>
  <si>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</si>
  <si>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</si>
  <si>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</si>
  <si>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</si>
  <si>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</si>
  <si>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</si>
  <si>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</si>
  <si>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</si>
  <si>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</si>
  <si>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</si>
  <si>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</si>
  <si>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</si>
  <si>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</si>
  <si>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</si>
  <si>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</si>
  <si>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</si>
  <si>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</si>
  <si>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</si>
  <si>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</si>
  <si>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</si>
  <si>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</si>
  <si>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</si>
  <si>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</si>
  <si>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</si>
  <si>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</si>
  <si>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</si>
  <si>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</si>
  <si>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</si>
  <si>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</si>
  <si>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</si>
  <si>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</si>
  <si>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</si>
  <si>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</si>
  <si>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</si>
  <si>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</si>
  <si>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</si>
  <si>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</si>
  <si>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</si>
  <si>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</si>
  <si>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</si>
  <si>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</si>
  <si>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</si>
  <si>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</si>
  <si>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</si>
  <si>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</si>
  <si>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</si>
  <si>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</si>
  <si>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</si>
  <si>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</si>
  <si>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</si>
  <si>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</si>
  <si>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</si>
  <si>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</si>
  <si>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</si>
  <si>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</si>
  <si>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</si>
  <si>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</si>
  <si>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</si>
  <si>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</si>
  <si>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</si>
  <si>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</si>
  <si>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</si>
  <si>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</si>
  <si>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</si>
  <si>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</si>
  <si>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</si>
  <si>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</si>
  <si>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</si>
  <si>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</si>
  <si>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</si>
  <si>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</si>
  <si>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</si>
  <si>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</si>
  <si>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</si>
  <si>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</si>
  <si>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</si>
  <si>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</si>
  <si>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</si>
  <si>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</si>
  <si>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</si>
  <si>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</si>
  <si>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</si>
  <si>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</si>
  <si>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</si>
  <si>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</si>
  <si>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</si>
  <si>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</si>
  <si>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</si>
  <si>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</si>
  <si>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</si>
  <si>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</si>
  <si>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</si>
  <si>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</si>
  <si>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</si>
  <si>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</si>
  <si>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</si>
  <si>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</si>
  <si>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</si>
  <si>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</si>
  <si>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</si>
  <si>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</si>
  <si>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</si>
  <si>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</si>
  <si>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</si>
  <si>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</si>
  <si>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</si>
  <si>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</si>
  <si>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</si>
  <si>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</si>
  <si>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</si>
  <si>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</si>
  <si>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</si>
  <si>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</si>
  <si>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</si>
  <si>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</si>
  <si>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</si>
  <si>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</si>
  <si>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</si>
  <si>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</si>
  <si>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</si>
  <si>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</si>
  <si>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</si>
  <si>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</si>
  <si>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</si>
  <si>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</si>
  <si>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</si>
  <si>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</si>
  <si>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</si>
  <si>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</si>
  <si>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</si>
  <si>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</si>
  <si>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</si>
  <si>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</si>
  <si>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</si>
  <si>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</si>
  <si>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</si>
  <si>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</si>
  <si>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</si>
  <si>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</si>
  <si>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</si>
  <si>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</si>
  <si>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</si>
  <si>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</si>
  <si>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</si>
  <si>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</si>
  <si>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</si>
  <si>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</si>
  <si>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</si>
  <si>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</si>
  <si>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</si>
  <si>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</si>
  <si>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</si>
  <si>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</si>
  <si>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</si>
  <si>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</si>
  <si>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</si>
  <si>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</si>
  <si>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</si>
  <si>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</si>
  <si>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</si>
  <si>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</si>
  <si>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</si>
  <si>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</si>
  <si>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</si>
  <si>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</si>
  <si>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</si>
  <si>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</si>
  <si>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</si>
  <si>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</si>
  <si>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</si>
  <si>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</si>
  <si>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</si>
  <si>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</si>
  <si>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</si>
  <si>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</si>
  <si>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</si>
  <si>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</si>
  <si>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</si>
  <si>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</si>
  <si>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</si>
  <si>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</si>
  <si>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</si>
  <si>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</si>
  <si>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</si>
  <si>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</si>
  <si>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</si>
  <si>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</si>
  <si>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</si>
  <si>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</si>
  <si>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</si>
  <si>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</si>
  <si>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</si>
  <si>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</si>
  <si>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</si>
  <si>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</si>
  <si>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</si>
  <si>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</si>
  <si>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</si>
  <si>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</si>
  <si>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</si>
  <si>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</si>
  <si>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</si>
  <si>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</si>
  <si>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</si>
  <si>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</si>
  <si>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</si>
  <si>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</si>
  <si>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</si>
  <si>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</si>
  <si>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</si>
  <si>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</si>
  <si>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</si>
  <si>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</si>
  <si>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</si>
  <si>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</si>
  <si>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</si>
  <si>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</si>
  <si>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</si>
  <si>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</si>
  <si>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</si>
  <si>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</si>
  <si>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</si>
  <si>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</si>
  <si>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</si>
  <si>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</si>
  <si>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</si>
  <si>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</si>
  <si>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</si>
  <si>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</si>
  <si>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</si>
  <si>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</si>
  <si>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</si>
  <si>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</si>
  <si>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</si>
  <si>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</si>
  <si>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</si>
  <si>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</si>
  <si>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</si>
  <si>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</si>
  <si>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</si>
  <si>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</si>
  <si>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</si>
  <si>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</si>
  <si>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</si>
  <si>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</si>
  <si>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</si>
  <si>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</si>
  <si>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</si>
  <si>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</si>
  <si>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</si>
  <si>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</si>
  <si>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</si>
  <si>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</si>
  <si>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</si>
  <si>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</si>
  <si>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</si>
  <si>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</si>
  <si>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</si>
  <si>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</si>
  <si>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</si>
  <si>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</si>
  <si>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</si>
  <si>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</si>
  <si>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</si>
  <si>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</si>
  <si>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</si>
  <si>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</si>
  <si>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</si>
  <si>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</si>
  <si>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</si>
  <si>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</si>
  <si>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</si>
  <si>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</si>
  <si>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</si>
  <si>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</si>
  <si>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</si>
  <si>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</si>
  <si>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</si>
  <si>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</si>
  <si>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</si>
  <si>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</si>
  <si>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</si>
  <si>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</si>
  <si>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</si>
  <si>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</si>
  <si>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</si>
  <si>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</si>
  <si>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</si>
  <si>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</si>
  <si>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</si>
  <si>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</si>
  <si>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</si>
  <si>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</si>
  <si>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</si>
  <si>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</si>
  <si>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</si>
  <si>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</si>
  <si>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</si>
  <si>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</si>
  <si>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</si>
  <si>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</si>
  <si>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</si>
  <si>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</si>
  <si>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</si>
  <si>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</si>
  <si>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</si>
  <si>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</si>
  <si>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</si>
  <si>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</si>
  <si>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</si>
  <si>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</si>
  <si>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</si>
  <si>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</si>
  <si>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</si>
  <si>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</si>
  <si>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</si>
  <si>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</si>
  <si>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</si>
  <si>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</si>
  <si>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</si>
  <si>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</si>
  <si>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</si>
  <si>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</si>
  <si>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</si>
  <si>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</si>
  <si>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</si>
  <si>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</si>
  <si>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</si>
  <si>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</si>
  <si>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</si>
  <si>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</si>
  <si>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</si>
  <si>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</si>
  <si>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</si>
  <si>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</si>
  <si>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</si>
  <si>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</si>
  <si>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</si>
  <si>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</si>
  <si>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</si>
  <si>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</si>
  <si>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</si>
  <si>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</si>
  <si>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</si>
  <si>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</si>
  <si>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</si>
  <si>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</si>
  <si>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</si>
  <si>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</si>
  <si>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</si>
  <si>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</si>
  <si>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</si>
  <si>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</si>
  <si>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</si>
  <si>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</si>
  <si>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</si>
  <si>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</si>
  <si>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</si>
  <si>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</si>
  <si>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</si>
  <si>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</si>
  <si>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</si>
  <si>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</si>
  <si>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</si>
  <si>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</si>
  <si>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</si>
  <si>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</si>
  <si>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</si>
  <si>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</si>
  <si>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</si>
  <si>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</si>
  <si>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</si>
  <si>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</si>
  <si>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</si>
  <si>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</si>
  <si>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</si>
  <si>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</si>
  <si>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</si>
  <si>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</si>
  <si>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</si>
  <si>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</si>
  <si>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</si>
  <si>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</si>
  <si>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</si>
  <si>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</si>
  <si>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</si>
  <si>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</si>
  <si>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</si>
  <si>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</si>
  <si>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</si>
  <si>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</si>
  <si>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</si>
  <si>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</si>
  <si>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</si>
  <si>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</si>
  <si>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</si>
  <si>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</si>
  <si>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</si>
  <si>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</si>
  <si>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</si>
  <si>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</si>
  <si>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</si>
  <si>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</si>
  <si>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</si>
  <si>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</si>
  <si>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</si>
  <si>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</si>
  <si>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</si>
  <si>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</si>
  <si>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</si>
  <si>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</si>
  <si>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</si>
  <si>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</si>
  <si>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</si>
  <si>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</si>
  <si>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</si>
  <si>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</si>
  <si>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</si>
  <si>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</si>
  <si>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</si>
  <si>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</si>
  <si>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</si>
  <si>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</si>
  <si>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</si>
  <si>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</si>
  <si>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</si>
  <si>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</si>
  <si>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</si>
  <si>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</si>
  <si>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</si>
  <si>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</si>
  <si>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</si>
  <si>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</si>
  <si>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</si>
  <si>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</si>
  <si>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</si>
  <si>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</si>
  <si>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</si>
  <si>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</si>
  <si>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</si>
  <si>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</si>
  <si>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</si>
  <si>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</si>
  <si>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</si>
  <si>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</si>
  <si>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</si>
  <si>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</si>
  <si>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</si>
  <si>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</si>
  <si>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</si>
  <si>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</si>
  <si>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</si>
  <si>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</si>
  <si>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</si>
  <si>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</si>
  <si>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</si>
  <si>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</si>
  <si>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</si>
  <si>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</si>
  <si>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</si>
  <si>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</si>
  <si>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</si>
  <si>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</si>
  <si>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</si>
  <si>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</si>
  <si>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</si>
  <si>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</si>
  <si>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</si>
  <si>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</si>
  <si>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</si>
  <si>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</si>
  <si>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</si>
  <si>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</si>
  <si>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</si>
  <si>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</si>
  <si>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</si>
  <si>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</si>
  <si>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</si>
  <si>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</si>
  <si>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</si>
  <si>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</si>
  <si>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</si>
  <si>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</si>
  <si>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</si>
  <si>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</si>
  <si>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</si>
  <si>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</si>
  <si>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</si>
  <si>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</si>
  <si>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</si>
  <si>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</si>
  <si>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</si>
  <si>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</si>
  <si>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</si>
  <si>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</si>
  <si>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</si>
  <si>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</si>
  <si>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</si>
  <si>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</si>
  <si>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</si>
  <si>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</si>
  <si>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</si>
  <si>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</si>
  <si>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</si>
  <si>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</si>
  <si>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</si>
  <si>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</si>
  <si>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</si>
  <si>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</si>
  <si>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</si>
  <si>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</si>
  <si>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</si>
  <si>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</si>
  <si>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</si>
  <si>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</si>
  <si>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</si>
  <si>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</si>
  <si>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</si>
  <si>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</si>
  <si>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</si>
  <si>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</si>
  <si>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</si>
  <si>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</si>
  <si>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</si>
  <si>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</si>
  <si>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</si>
  <si>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</si>
  <si>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</si>
  <si>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</si>
  <si>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</si>
  <si>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</si>
  <si>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</si>
  <si>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</si>
  <si>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</si>
  <si>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</si>
  <si>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</si>
  <si>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</si>
  <si>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</si>
  <si>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</si>
  <si>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</si>
  <si>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</si>
  <si>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</si>
  <si>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</si>
  <si>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</si>
  <si>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</si>
  <si>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</si>
  <si>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</si>
  <si>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</si>
  <si>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</si>
  <si>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</si>
  <si>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</si>
  <si>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</si>
  <si>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</si>
  <si>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</si>
  <si>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</si>
  <si>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</si>
  <si>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</si>
  <si>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</si>
  <si>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</si>
  <si>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</si>
  <si>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</si>
  <si>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</si>
  <si>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</si>
  <si>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</si>
  <si>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</si>
  <si>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</si>
  <si>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</si>
  <si>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</si>
  <si>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</si>
  <si>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</si>
  <si>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</si>
  <si>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</si>
  <si>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</si>
  <si>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</si>
  <si>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</si>
  <si>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</si>
  <si>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</si>
  <si>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</si>
  <si>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</si>
  <si>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</si>
  <si>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</si>
  <si>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</si>
  <si>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</si>
  <si>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</si>
  <si>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</si>
  <si>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</si>
  <si>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</si>
  <si>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</si>
  <si>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</si>
  <si>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</si>
  <si>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</si>
  <si>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</si>
  <si>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</si>
  <si>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</si>
  <si>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</si>
  <si>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</si>
  <si>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</si>
  <si>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</si>
  <si>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</si>
  <si>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</si>
  <si>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</si>
  <si>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</si>
  <si>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</si>
  <si>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</si>
  <si>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</si>
  <si>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</si>
  <si>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</si>
  <si>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</si>
  <si>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</si>
  <si>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</si>
  <si>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</si>
  <si>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</si>
  <si>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</si>
  <si>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</si>
  <si>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</si>
  <si>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</si>
  <si>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</si>
  <si>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</si>
  <si>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</si>
  <si>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</si>
  <si>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</si>
  <si>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</si>
  <si>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</si>
  <si>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</si>
  <si>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</si>
  <si>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</si>
  <si>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</si>
  <si>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</si>
  <si>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</si>
  <si>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</si>
  <si>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</si>
  <si>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</si>
  <si>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</si>
  <si>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</si>
  <si>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</si>
  <si>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</si>
  <si>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</si>
  <si>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</si>
  <si>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</si>
  <si>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</si>
  <si>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</si>
  <si>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</si>
  <si>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</si>
  <si>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</si>
  <si>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</si>
  <si>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</si>
  <si>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</si>
  <si>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</si>
  <si>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</si>
  <si>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</si>
  <si>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</si>
  <si>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</si>
  <si>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</si>
  <si>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</si>
  <si>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</si>
  <si>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</si>
  <si>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</si>
  <si>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</si>
  <si>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</si>
  <si>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</si>
  <si>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</si>
  <si>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</si>
  <si>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</si>
  <si>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</si>
  <si>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</si>
  <si>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</si>
  <si>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</si>
  <si>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</si>
  <si>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</si>
  <si>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</si>
  <si>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</si>
  <si>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</si>
  <si>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</si>
  <si>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</si>
  <si>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</si>
  <si>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</si>
  <si>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</si>
  <si>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</si>
  <si>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</si>
  <si>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</si>
  <si>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</si>
  <si>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</si>
  <si>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</si>
  <si>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</si>
  <si>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</si>
  <si>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</si>
  <si>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</si>
  <si>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</si>
  <si>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</si>
  <si>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</si>
  <si>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</si>
  <si>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</si>
  <si>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</si>
  <si>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</si>
  <si>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</si>
  <si>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</si>
  <si>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</si>
  <si>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</si>
  <si>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</si>
  <si>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</si>
  <si>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</si>
  <si>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</si>
  <si>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</si>
  <si>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</si>
  <si>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</si>
  <si>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</si>
  <si>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</si>
  <si>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</si>
  <si>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</si>
  <si>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</si>
  <si>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</si>
  <si>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</si>
  <si>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</si>
  <si>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</si>
  <si>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</si>
  <si>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</si>
  <si>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</si>
  <si>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</si>
  <si>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</si>
  <si>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</si>
  <si>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</si>
  <si>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</si>
  <si>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</si>
  <si>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</si>
  <si>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</si>
  <si>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</si>
  <si>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</si>
  <si>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</si>
  <si>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</si>
  <si>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</si>
  <si>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</si>
  <si>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</si>
  <si>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</si>
  <si>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</si>
  <si>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</si>
  <si>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</si>
  <si>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</si>
  <si>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</si>
  <si>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</si>
  <si>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</si>
  <si>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</si>
  <si>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</si>
  <si>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</si>
  <si>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</si>
  <si>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</si>
  <si>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</si>
  <si>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</si>
  <si>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</si>
  <si>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</si>
  <si>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</si>
  <si>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</si>
  <si>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</si>
  <si>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</si>
  <si>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</si>
  <si>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</si>
  <si>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</si>
  <si>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</si>
  <si>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</si>
  <si>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</si>
  <si>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</si>
  <si>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</si>
  <si>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</si>
  <si>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</si>
  <si>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</si>
  <si>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</si>
  <si>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</si>
  <si>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</si>
  <si>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</si>
  <si>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</si>
  <si>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</si>
  <si>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</si>
  <si>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</si>
  <si>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</si>
  <si>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</si>
  <si>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</si>
  <si>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</si>
  <si>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</si>
  <si>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</si>
  <si>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</si>
  <si>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</si>
  <si>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</si>
  <si>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</si>
  <si>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</si>
  <si>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</si>
  <si>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</si>
  <si>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</si>
  <si>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</si>
  <si>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</si>
  <si>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</si>
  <si>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</si>
  <si>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</si>
  <si>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</si>
  <si>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</si>
  <si>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</si>
  <si>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</si>
  <si>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</si>
  <si>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</si>
  <si>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</si>
  <si>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</si>
  <si>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</si>
  <si>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</si>
  <si>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</si>
  <si>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</si>
  <si>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</si>
  <si>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</si>
  <si>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</si>
  <si>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</si>
  <si>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</si>
  <si>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</si>
  <si>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</si>
  <si>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</si>
  <si>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</si>
  <si>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</si>
  <si>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</si>
  <si>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</si>
  <si>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</si>
  <si>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</si>
  <si>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</si>
  <si>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</si>
  <si>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</si>
  <si>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</si>
  <si>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</si>
  <si>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</si>
  <si>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</si>
  <si>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</si>
  <si>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</si>
  <si>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</si>
  <si>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</si>
  <si>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</si>
  <si>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</si>
  <si>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</si>
  <si>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</si>
  <si>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</si>
  <si>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</si>
  <si>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</si>
  <si>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</si>
  <si>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</si>
  <si>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</si>
  <si>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</si>
  <si>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</si>
  <si>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</si>
  <si>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</si>
  <si>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</si>
  <si>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</si>
  <si>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</si>
  <si>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</si>
  <si>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</si>
  <si>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</si>
  <si>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</si>
  <si>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</si>
  <si>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</si>
  <si>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</si>
  <si>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</si>
  <si>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</si>
  <si>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</si>
  <si>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</si>
  <si>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</si>
  <si>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</si>
  <si>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</si>
  <si>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</si>
  <si>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</si>
  <si>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</si>
  <si>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</si>
  <si>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</si>
  <si>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</si>
  <si>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</si>
  <si>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</si>
  <si>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</si>
  <si>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</si>
  <si>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</si>
  <si>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</si>
  <si>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</si>
  <si>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</si>
  <si>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</si>
  <si>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</si>
  <si>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</si>
  <si>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</si>
  <si>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</si>
  <si>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</si>
  <si>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</si>
  <si>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</si>
  <si>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</si>
  <si>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</si>
  <si>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</si>
  <si>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</si>
  <si>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</si>
  <si>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</si>
  <si>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</si>
  <si>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</si>
  <si>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</si>
  <si>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</si>
  <si>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</si>
  <si>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</si>
  <si>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</si>
  <si>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</si>
  <si>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</si>
  <si>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</si>
  <si>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</si>
  <si>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</si>
  <si>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</si>
  <si>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</si>
  <si>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</si>
  <si>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</si>
  <si>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</si>
  <si>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</si>
  <si>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</si>
  <si>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</si>
  <si>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</si>
  <si>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</si>
  <si>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</si>
  <si>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</si>
  <si>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</si>
  <si>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</si>
  <si>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</si>
  <si>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</si>
  <si>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</si>
  <si>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</si>
  <si>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</si>
  <si>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</si>
  <si>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</si>
  <si>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</si>
  <si>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</si>
  <si>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</si>
  <si>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</si>
  <si>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</si>
  <si>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</si>
  <si>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</si>
  <si>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</si>
  <si>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</si>
  <si>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</si>
  <si>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</si>
  <si>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</si>
  <si>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</si>
  <si>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</si>
  <si>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</si>
  <si>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</si>
  <si>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</si>
  <si>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</si>
  <si>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</si>
  <si>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</si>
  <si>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</si>
  <si>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</si>
  <si>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</si>
  <si>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</si>
  <si>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</si>
  <si>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</si>
  <si>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</si>
  <si>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</si>
  <si>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</si>
  <si>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</si>
  <si>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</si>
  <si>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</si>
  <si>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</si>
  <si>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</si>
  <si>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</si>
  <si>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</si>
  <si>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</si>
  <si>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</si>
  <si>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</si>
  <si>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</si>
  <si>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</si>
  <si>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</si>
  <si>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</si>
  <si>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</si>
  <si>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</si>
  <si>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</si>
  <si>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</si>
  <si>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</si>
  <si>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</si>
  <si>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</si>
  <si>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</si>
  <si>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</si>
  <si>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</si>
  <si>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</si>
  <si>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</si>
  <si>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</si>
  <si>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</si>
  <si>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</si>
  <si>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</si>
  <si>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</si>
  <si>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</si>
  <si>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</si>
  <si>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</si>
  <si>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</si>
  <si>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</si>
  <si>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</si>
  <si>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</si>
  <si>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</si>
  <si>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</si>
  <si>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</si>
  <si>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</si>
  <si>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</si>
  <si>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</si>
  <si>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</si>
  <si>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</si>
  <si>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</si>
  <si>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</si>
  <si>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</si>
  <si>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</si>
  <si>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</si>
  <si>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</si>
  <si>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</si>
  <si>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</si>
  <si>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</si>
  <si>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</si>
  <si>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</si>
  <si>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</si>
  <si>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</si>
  <si>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</si>
  <si>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</si>
  <si>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</si>
  <si>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</si>
  <si>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</si>
  <si>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</si>
  <si>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</si>
  <si>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</si>
  <si>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</si>
  <si>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</si>
  <si>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</si>
  <si>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</si>
  <si>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</si>
  <si>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</si>
  <si>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</si>
  <si>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</si>
  <si>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</si>
  <si>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</si>
  <si>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</si>
  <si>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</si>
  <si>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</si>
  <si>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</si>
  <si>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</si>
  <si>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</si>
  <si>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</si>
  <si>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</si>
  <si>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</si>
  <si>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</si>
  <si>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</si>
  <si>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</si>
  <si>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</si>
  <si>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</si>
  <si>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</si>
  <si>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</si>
  <si>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</si>
  <si>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</si>
  <si>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</si>
  <si>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</si>
  <si>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</si>
  <si>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</si>
  <si>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</si>
  <si>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</si>
  <si>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</si>
  <si>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</si>
  <si>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</si>
  <si>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</si>
  <si>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</si>
  <si>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</si>
  <si>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</si>
  <si>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</si>
  <si>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</si>
  <si>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</si>
  <si>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</si>
  <si>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</si>
  <si>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</si>
  <si>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</si>
  <si>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</si>
  <si>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</si>
  <si>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</si>
  <si>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</si>
  <si>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</si>
  <si>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</si>
  <si>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</si>
  <si>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</si>
  <si>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</si>
  <si>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</si>
  <si>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</si>
  <si>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</si>
  <si>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</si>
  <si>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</si>
  <si>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</si>
  <si>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</si>
  <si>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</si>
  <si>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</si>
  <si>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</si>
  <si>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</si>
  <si>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</si>
  <si>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</si>
  <si>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</si>
  <si>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</si>
  <si>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</si>
  <si>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</si>
  <si>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</si>
  <si>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</si>
  <si>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</si>
  <si>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</si>
  <si>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</si>
  <si>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</si>
  <si>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</si>
  <si>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</si>
  <si>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</si>
  <si>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</si>
  <si>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</si>
  <si>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</si>
  <si>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</si>
  <si>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</si>
  <si>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</si>
  <si>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</si>
  <si>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</si>
  <si>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</si>
  <si>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</si>
  <si>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</si>
  <si>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</si>
  <si>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</si>
  <si>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</si>
  <si>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</si>
  <si>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</si>
  <si>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</si>
  <si>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</si>
  <si>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</si>
  <si>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</si>
  <si>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</si>
  <si>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</si>
  <si>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</si>
  <si>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</si>
  <si>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</si>
  <si>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</si>
  <si>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</si>
  <si>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</si>
  <si>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</si>
  <si>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</si>
  <si>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</si>
  <si>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</si>
  <si>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</si>
  <si>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</si>
  <si>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</si>
  <si>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</si>
  <si>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</si>
  <si>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</si>
  <si>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</si>
  <si>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</si>
  <si>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</si>
  <si>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</si>
  <si>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</si>
  <si>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</si>
  <si>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</si>
  <si>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</si>
  <si>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</si>
  <si>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</si>
  <si>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</si>
  <si>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</si>
  <si>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</si>
  <si>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</si>
  <si>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</si>
  <si>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</si>
  <si>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</si>
  <si>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</si>
  <si>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</si>
  <si>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</si>
  <si>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</si>
  <si>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</si>
  <si>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</si>
  <si>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</si>
  <si>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</si>
  <si>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</si>
  <si>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</si>
  <si>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</si>
  <si>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</si>
  <si>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</si>
  <si>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</si>
  <si>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</si>
  <si>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</si>
  <si>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</si>
  <si>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</si>
  <si>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</si>
  <si>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</si>
  <si>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</si>
  <si>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</si>
  <si>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</si>
  <si>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</si>
  <si>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</si>
  <si>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</si>
  <si>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</si>
  <si>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</si>
  <si>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</si>
  <si>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</si>
  <si>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</si>
  <si>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</si>
  <si>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</si>
  <si>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</si>
  <si>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</si>
  <si>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</si>
  <si>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</si>
  <si>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</si>
  <si>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</si>
  <si>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</si>
  <si>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</si>
  <si>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</si>
  <si>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</si>
  <si>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</si>
  <si>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</si>
  <si>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</si>
  <si>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</si>
  <si>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</si>
  <si>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</si>
  <si>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</si>
  <si>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</si>
  <si>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</si>
  <si>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</si>
  <si>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</si>
  <si>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</si>
  <si>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</si>
  <si>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</si>
  <si>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</si>
  <si>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</si>
  <si>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</si>
  <si>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</si>
  <si>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</si>
  <si>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</si>
  <si>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</si>
  <si>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</si>
  <si>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</si>
  <si>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</si>
  <si>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</si>
  <si>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</si>
  <si>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</si>
  <si>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</si>
  <si>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</si>
  <si>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</si>
  <si>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</si>
  <si>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</si>
  <si>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</si>
  <si>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</si>
  <si>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</si>
  <si>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</si>
  <si>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</si>
  <si>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</si>
  <si>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</si>
  <si>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</si>
  <si>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</si>
  <si>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</si>
  <si>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</si>
  <si>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</si>
  <si>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</si>
  <si>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</si>
  <si>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</si>
  <si>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</si>
  <si>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</si>
  <si>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</si>
  <si>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</si>
  <si>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</si>
  <si>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</si>
  <si>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</si>
  <si>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</si>
  <si>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</si>
  <si>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</si>
  <si>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</si>
  <si>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</si>
  <si>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</si>
  <si>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</si>
  <si>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</si>
  <si>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</si>
  <si>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</si>
  <si>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</si>
  <si>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</si>
  <si>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</si>
  <si>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</si>
  <si>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</si>
  <si>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</si>
  <si>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</si>
  <si>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</si>
  <si>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</si>
  <si>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</si>
  <si>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</si>
  <si>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</si>
  <si>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</si>
  <si>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</si>
  <si>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</si>
  <si>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</si>
  <si>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</si>
  <si>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</si>
  <si>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</si>
  <si>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</si>
  <si>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</si>
  <si>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</si>
  <si>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</si>
  <si>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</si>
  <si>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</si>
  <si>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</si>
  <si>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</si>
  <si>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</si>
  <si>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</si>
  <si>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</si>
  <si>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</si>
  <si>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</si>
  <si>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</si>
  <si>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</si>
  <si>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</si>
  <si>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</si>
  <si>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</si>
  <si>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</si>
  <si>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</si>
  <si>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</si>
  <si>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</si>
  <si>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</si>
  <si>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</si>
  <si>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</si>
  <si>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</si>
  <si>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</si>
  <si>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</si>
  <si>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</si>
  <si>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</si>
  <si>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</si>
  <si>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</si>
  <si>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</si>
  <si>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</si>
  <si>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</si>
  <si>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</si>
  <si>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</si>
  <si>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</si>
  <si>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</si>
  <si>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</si>
  <si>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</si>
  <si>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</si>
  <si>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</si>
  <si>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</si>
  <si>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</si>
  <si>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</si>
  <si>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</si>
  <si>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</si>
  <si>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</si>
  <si>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</si>
  <si>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</si>
  <si>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</si>
  <si>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</si>
  <si>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</si>
  <si>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</si>
  <si>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</si>
  <si>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</si>
  <si>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</si>
  <si>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</si>
  <si>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</si>
  <si>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</si>
  <si>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</si>
  <si>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</si>
  <si>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</si>
  <si>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</si>
  <si>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</si>
  <si>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</si>
  <si>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</si>
  <si>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</si>
  <si>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</si>
  <si>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</si>
  <si>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</si>
  <si>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</si>
  <si>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</si>
  <si>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</si>
  <si>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</si>
  <si>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</si>
  <si>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</si>
  <si>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</si>
  <si>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</si>
  <si>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</si>
  <si>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</si>
  <si>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</si>
  <si>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</si>
  <si>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</si>
  <si>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</si>
  <si>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</si>
  <si>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</si>
  <si>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</si>
  <si>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</si>
  <si>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</si>
  <si>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</si>
  <si>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</si>
  <si>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</si>
  <si>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</si>
  <si>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</si>
  <si>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</si>
  <si>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</si>
  <si>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</si>
  <si>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</si>
  <si>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</si>
  <si>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</si>
  <si>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</si>
  <si>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</si>
  <si>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</si>
  <si>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</si>
  <si>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</si>
  <si>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</si>
  <si>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</si>
  <si>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</si>
  <si>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</si>
  <si>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</si>
  <si>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</si>
  <si>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</si>
  <si>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</si>
  <si>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</si>
  <si>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</si>
  <si>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</si>
  <si>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</si>
  <si>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</si>
  <si>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</si>
  <si>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</si>
  <si>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</si>
  <si>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</si>
  <si>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</si>
  <si>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</si>
  <si>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</si>
  <si>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</si>
  <si>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</si>
  <si>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</si>
  <si>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</si>
  <si>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</si>
  <si>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</si>
  <si>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</si>
  <si>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</si>
  <si>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</si>
  <si>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</si>
  <si>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</si>
  <si>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</si>
  <si>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</si>
  <si>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</si>
  <si>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</si>
  <si>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</si>
  <si>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</si>
  <si>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</si>
  <si>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</si>
  <si>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</si>
  <si>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</si>
  <si>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</si>
  <si>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</si>
  <si>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</si>
  <si>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</si>
  <si>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</si>
  <si>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</si>
  <si>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</si>
  <si>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</si>
  <si>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</si>
  <si>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</si>
  <si>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</si>
  <si>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</si>
  <si>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</si>
  <si>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</si>
  <si>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</si>
  <si>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</si>
  <si>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</si>
  <si>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</si>
  <si>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</si>
  <si>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</si>
  <si>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</si>
  <si>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</si>
  <si>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</si>
  <si>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</si>
  <si>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</si>
  <si>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</si>
  <si>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</si>
  <si>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</si>
  <si>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</si>
  <si>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</si>
  <si>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</si>
  <si>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</si>
  <si>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</si>
  <si>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</si>
  <si>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</si>
  <si>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</si>
  <si>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</si>
  <si>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</si>
  <si>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</si>
  <si>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</si>
  <si>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</si>
  <si>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</si>
  <si>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</si>
  <si>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</si>
  <si>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</si>
  <si>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</si>
  <si>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</si>
  <si>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</si>
  <si>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</si>
  <si>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</si>
  <si>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</si>
  <si>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</si>
  <si>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</si>
  <si>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</si>
  <si>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</si>
  <si>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</si>
  <si>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</si>
  <si>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</si>
  <si>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</si>
  <si>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</si>
  <si>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</si>
  <si>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</si>
  <si>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</si>
  <si>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</si>
  <si>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</si>
  <si>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</si>
  <si>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</si>
  <si>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</si>
  <si>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</si>
  <si>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</si>
  <si>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</si>
  <si>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</si>
  <si>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</si>
  <si>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</si>
  <si>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</si>
  <si>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</si>
  <si>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</si>
  <si>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</si>
  <si>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</si>
  <si>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</si>
  <si>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</si>
  <si>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</si>
  <si>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</si>
  <si>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</si>
  <si>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</si>
  <si>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</si>
  <si>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</si>
  <si>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</si>
  <si>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</si>
  <si>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</si>
  <si>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</si>
  <si>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</si>
  <si>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</si>
  <si>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</si>
  <si>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</si>
  <si>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</si>
  <si>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</si>
  <si>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</si>
  <si>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</si>
  <si>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</si>
  <si>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</si>
  <si>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</si>
  <si>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</si>
  <si>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</si>
  <si>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</si>
  <si>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</si>
  <si>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</si>
  <si>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</si>
  <si>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</si>
  <si>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</si>
  <si>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</si>
  <si>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</si>
  <si>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</si>
  <si>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</si>
  <si>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</si>
  <si>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</si>
  <si>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</si>
  <si>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</si>
  <si>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</si>
  <si>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</si>
  <si>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</si>
  <si>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</si>
  <si>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</si>
  <si>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</si>
  <si>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</si>
  <si>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</si>
  <si>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</si>
  <si>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</si>
  <si>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</si>
  <si>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</si>
  <si>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</si>
  <si>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</si>
  <si>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</si>
  <si>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</si>
  <si>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</si>
  <si>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</si>
  <si>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</si>
  <si>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</si>
  <si>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</si>
  <si>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</si>
  <si>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</si>
  <si>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</si>
  <si>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</si>
  <si>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</si>
  <si>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</si>
  <si>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</si>
  <si>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</si>
  <si>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</si>
  <si>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</si>
  <si>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</si>
  <si>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</si>
  <si>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</si>
  <si>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</si>
  <si>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</si>
  <si>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</si>
  <si>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</si>
  <si>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</si>
  <si>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</si>
  <si>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</si>
  <si>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</si>
  <si>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</si>
  <si>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</si>
  <si>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</si>
  <si>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</si>
  <si>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</si>
  <si>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</si>
  <si>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</si>
  <si>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</si>
  <si>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</si>
  <si>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</si>
  <si>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</si>
  <si>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</si>
  <si>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</si>
  <si>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</si>
  <si>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</si>
  <si>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</si>
  <si>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</si>
  <si>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</si>
  <si>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</si>
  <si>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</si>
  <si>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</si>
  <si>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</si>
  <si>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</si>
  <si>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</si>
  <si>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</si>
  <si>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</si>
  <si>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</si>
  <si>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</si>
  <si>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</si>
  <si>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</si>
  <si>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</si>
  <si>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</si>
  <si>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</si>
  <si>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</si>
  <si>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</si>
  <si>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</si>
  <si>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</si>
  <si>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</si>
  <si>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</si>
  <si>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</si>
  <si>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</si>
  <si>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</si>
  <si>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</si>
  <si>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</si>
  <si>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</si>
  <si>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</si>
  <si>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</si>
  <si>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</si>
  <si>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</si>
  <si>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</si>
  <si>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</si>
  <si>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</si>
  <si>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</si>
  <si>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</si>
  <si>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</si>
  <si>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</si>
  <si>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</si>
  <si>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</si>
  <si>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</si>
  <si>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</si>
  <si>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</si>
  <si>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</si>
  <si>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</si>
  <si>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</si>
  <si>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</si>
  <si>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</si>
  <si>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</si>
  <si>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</si>
  <si>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</si>
  <si>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</si>
  <si>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</si>
  <si>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</si>
  <si>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</si>
  <si>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</si>
  <si>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</si>
  <si>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</si>
  <si>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</si>
  <si>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</si>
  <si>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</si>
  <si>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</si>
  <si>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</si>
  <si>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</si>
  <si>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</si>
  <si>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</si>
  <si>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</si>
  <si>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</si>
  <si>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</si>
  <si>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</si>
  <si>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</si>
  <si>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</si>
  <si>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</si>
  <si>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</si>
  <si>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</si>
  <si>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</si>
  <si>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</si>
  <si>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</si>
  <si>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</si>
  <si>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</si>
  <si>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</si>
  <si>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</si>
  <si>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</si>
  <si>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</si>
  <si>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</si>
  <si>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</si>
  <si>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</si>
  <si>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</si>
  <si>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</si>
  <si>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</si>
  <si>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</si>
  <si>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</si>
  <si>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</si>
  <si>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</si>
  <si>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</si>
  <si>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</si>
  <si>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</si>
  <si>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</si>
  <si>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</si>
  <si>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</si>
  <si>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</si>
  <si>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</si>
  <si>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</si>
  <si>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</si>
  <si>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</si>
  <si>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</si>
  <si>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</si>
  <si>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</si>
  <si>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</si>
  <si>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</si>
  <si>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</si>
  <si>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</si>
  <si>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</si>
  <si>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</si>
  <si>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</si>
  <si>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</si>
  <si>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</si>
  <si>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</si>
  <si>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</si>
  <si>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</si>
  <si>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</si>
  <si>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</si>
  <si>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</si>
  <si>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</si>
  <si>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</si>
  <si>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</si>
  <si>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</si>
  <si>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</si>
  <si>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</si>
  <si>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</si>
  <si>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</si>
  <si>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</si>
  <si>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</si>
  <si>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</si>
  <si>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</si>
  <si>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</si>
  <si>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</si>
  <si>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</si>
  <si>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</si>
  <si>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</si>
  <si>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</si>
  <si>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</si>
  <si>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</si>
  <si>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</si>
  <si>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</si>
  <si>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</si>
  <si>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</si>
  <si>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</si>
  <si>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</si>
  <si>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</si>
  <si>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</si>
  <si>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</si>
  <si>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</si>
  <si>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</si>
  <si>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</si>
  <si>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</si>
  <si>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</si>
  <si>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</si>
  <si>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</si>
  <si>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</si>
  <si>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</si>
  <si>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</si>
  <si>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</si>
  <si>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</si>
  <si>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</si>
  <si>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</si>
  <si>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</si>
  <si>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</si>
  <si>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</si>
  <si>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</si>
  <si>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</si>
  <si>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</si>
  <si>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</si>
  <si>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</si>
  <si>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</si>
  <si>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</si>
  <si>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</si>
  <si>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</si>
  <si>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</si>
  <si>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</si>
  <si>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</si>
  <si>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</si>
  <si>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</si>
  <si>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</si>
  <si>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</si>
  <si>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</si>
  <si>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</si>
  <si>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</si>
  <si>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</si>
  <si>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</si>
  <si>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</si>
  <si>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</si>
  <si>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</si>
  <si>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</si>
  <si>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</si>
  <si>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</si>
  <si>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</si>
  <si>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</si>
  <si>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</si>
  <si>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</si>
  <si>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</si>
  <si>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</si>
  <si>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</si>
  <si>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</si>
  <si>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</si>
  <si>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</si>
  <si>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</si>
  <si>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</si>
  <si>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</si>
  <si>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</si>
  <si>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</si>
  <si>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</si>
  <si>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</si>
  <si>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</si>
  <si>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</si>
  <si>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</si>
  <si>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</si>
  <si>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</si>
  <si>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</si>
  <si>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</si>
  <si>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</si>
  <si>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</si>
  <si>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</si>
  <si>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</si>
  <si>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</si>
  <si>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</si>
  <si>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</si>
  <si>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</si>
  <si>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</si>
  <si>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</si>
  <si>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</si>
  <si>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</si>
  <si>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</si>
  <si>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</si>
  <si>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</si>
  <si>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</si>
  <si>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</si>
  <si>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</si>
  <si>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</si>
  <si>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</si>
  <si>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</si>
  <si>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</si>
  <si>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</si>
  <si>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</si>
  <si>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</si>
  <si>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</si>
  <si>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</si>
  <si>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</si>
  <si>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</si>
  <si>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</si>
  <si>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</si>
  <si>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</si>
  <si>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</si>
  <si>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</si>
  <si>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</si>
  <si>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</si>
  <si>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</si>
  <si>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</si>
  <si>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</si>
  <si>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</si>
  <si>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</si>
  <si>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</si>
  <si>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</si>
  <si>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</si>
  <si>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</si>
  <si>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</si>
  <si>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</si>
  <si>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</si>
  <si>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</si>
  <si>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</si>
  <si>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</si>
  <si>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</si>
  <si>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</si>
  <si>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</si>
  <si>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</si>
  <si>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</si>
  <si>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</si>
  <si>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</si>
  <si>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</si>
  <si>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</si>
  <si>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</si>
  <si>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</si>
  <si>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</si>
  <si>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</si>
  <si>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</si>
  <si>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</si>
  <si>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</si>
  <si>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</si>
  <si>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</si>
  <si>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</si>
  <si>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</si>
  <si>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</si>
  <si>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</si>
  <si>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</si>
  <si>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</si>
  <si>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</si>
  <si>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</si>
  <si>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</si>
  <si>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</si>
  <si>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</si>
  <si>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</si>
  <si>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</si>
  <si>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</si>
  <si>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</si>
  <si>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</si>
  <si>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</si>
  <si>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</si>
  <si>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</si>
  <si>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</si>
  <si>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</si>
  <si>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</si>
  <si>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</si>
  <si>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</si>
  <si>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</si>
  <si>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</si>
  <si>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</si>
  <si>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</si>
  <si>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</si>
  <si>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</si>
  <si>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</si>
  <si>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</si>
  <si>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</si>
  <si>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</si>
  <si>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</si>
  <si>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</si>
  <si>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</si>
  <si>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</si>
  <si>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</si>
  <si>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</si>
  <si>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</si>
  <si>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</si>
  <si>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</si>
  <si>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</si>
  <si>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</si>
  <si>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</si>
  <si>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</si>
  <si>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</si>
  <si>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</si>
  <si>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</si>
  <si>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</si>
  <si>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</si>
  <si>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</si>
  <si>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</si>
  <si>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</si>
  <si>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</si>
  <si>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</si>
  <si>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</si>
  <si>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</si>
  <si>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</si>
  <si>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</si>
  <si>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</si>
  <si>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</si>
  <si>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</si>
  <si>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</si>
  <si>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</si>
  <si>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</si>
  <si>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</si>
  <si>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</si>
  <si>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</si>
  <si>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</si>
  <si>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</si>
  <si>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</si>
  <si>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</si>
  <si>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</si>
  <si>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</si>
  <si>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</si>
  <si>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</si>
  <si>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</si>
  <si>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</si>
  <si>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</si>
  <si>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</si>
  <si>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</si>
  <si>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</si>
  <si>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</si>
  <si>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</si>
  <si>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</si>
  <si>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</si>
  <si>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</si>
  <si>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</si>
  <si>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</si>
  <si>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</si>
  <si>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</si>
  <si>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</si>
  <si>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</si>
  <si>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</si>
  <si>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</si>
  <si>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</si>
  <si>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</si>
  <si>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</si>
  <si>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</si>
  <si>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</si>
  <si>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</si>
  <si>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</si>
  <si>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</si>
  <si>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</si>
  <si>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</si>
  <si>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</si>
  <si>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</si>
  <si>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</si>
  <si>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</si>
  <si>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</si>
  <si>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</si>
  <si>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</si>
  <si>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</si>
  <si>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</si>
  <si>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</si>
  <si>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</si>
  <si>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</si>
  <si>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</si>
  <si>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</si>
  <si>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</si>
  <si>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</si>
  <si>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</si>
  <si>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</si>
  <si>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</si>
  <si>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</si>
  <si>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</si>
  <si>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</si>
  <si>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</si>
  <si>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</si>
  <si>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</si>
  <si>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</si>
  <si>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</si>
  <si>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</si>
  <si>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</si>
  <si>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</si>
  <si>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</si>
  <si>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</si>
  <si>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</si>
  <si>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</si>
  <si>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</si>
  <si>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</si>
  <si>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</si>
  <si>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</si>
  <si>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</si>
  <si>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</si>
  <si>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</si>
  <si>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</si>
  <si>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</si>
  <si>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</si>
  <si>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</si>
  <si>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</si>
  <si>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</si>
  <si>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</si>
  <si>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</si>
  <si>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</si>
  <si>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</si>
  <si>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</si>
  <si>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</si>
  <si>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</si>
  <si>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</si>
  <si>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</si>
  <si>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</si>
  <si>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</si>
  <si>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</si>
  <si>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</si>
  <si>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</si>
  <si>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</si>
  <si>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</si>
  <si>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</si>
  <si>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</si>
  <si>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</si>
  <si>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</si>
  <si>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</si>
  <si>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</si>
  <si>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</si>
  <si>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</si>
  <si>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</si>
  <si>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</si>
  <si>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</si>
  <si>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</si>
  <si>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</si>
  <si>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</si>
  <si>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</si>
  <si>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</si>
  <si>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</si>
  <si>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</si>
  <si>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</si>
  <si>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</si>
  <si>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</si>
  <si>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</si>
  <si>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</si>
  <si>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</si>
  <si>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</si>
  <si>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</si>
  <si>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</si>
  <si>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</si>
  <si>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</si>
  <si>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</si>
  <si>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</si>
  <si>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</si>
  <si>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</si>
  <si>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</si>
  <si>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</si>
  <si>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</si>
  <si>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</si>
  <si>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</si>
  <si>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</si>
  <si>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</si>
  <si>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</si>
  <si>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</si>
  <si>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</si>
  <si>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</si>
  <si>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</si>
  <si>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</si>
  <si>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</si>
  <si>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</si>
  <si>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</si>
  <si>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</si>
  <si>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</si>
  <si>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</si>
  <si>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</si>
  <si>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</si>
  <si>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</si>
  <si>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</si>
  <si>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</si>
  <si>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</si>
  <si>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</si>
  <si>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</si>
  <si>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</si>
  <si>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</si>
  <si>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</si>
  <si>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</si>
  <si>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</si>
  <si>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</si>
  <si>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</si>
  <si>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</si>
  <si>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</si>
  <si>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</si>
  <si>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</si>
  <si>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</si>
  <si>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</si>
  <si>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</si>
  <si>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</si>
  <si>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</si>
  <si>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</si>
  <si>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</si>
  <si>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</si>
  <si>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</si>
  <si>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</si>
  <si>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</si>
  <si>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</si>
  <si>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</si>
  <si>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</si>
  <si>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</si>
  <si>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</si>
  <si>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</si>
  <si>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</si>
  <si>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</si>
  <si>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</si>
  <si>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</si>
  <si>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</si>
  <si>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</si>
  <si>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</si>
  <si>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</si>
  <si>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</si>
  <si>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</si>
  <si>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</si>
  <si>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</si>
  <si>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</si>
  <si>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</si>
  <si>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</si>
  <si>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</si>
  <si>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</si>
  <si>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</si>
  <si>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</si>
  <si>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</si>
  <si>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</si>
  <si>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</si>
  <si>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</si>
  <si>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</si>
  <si>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</si>
  <si>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</si>
  <si>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</si>
  <si>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</si>
  <si>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</si>
  <si>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</si>
  <si>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</si>
  <si>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</si>
  <si>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</si>
  <si>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</si>
  <si>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</si>
  <si>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</si>
  <si>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</si>
  <si>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</si>
  <si>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</si>
  <si>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</si>
  <si>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</si>
  <si>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</si>
  <si>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</si>
  <si>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</si>
  <si>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</si>
  <si>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</si>
  <si>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</si>
  <si>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</si>
  <si>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</si>
  <si>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</si>
  <si>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</si>
  <si>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</si>
  <si>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</si>
  <si>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</si>
  <si>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</si>
  <si>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</si>
  <si>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</si>
  <si>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</si>
  <si>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</si>
  <si>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</si>
  <si>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</si>
  <si>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</si>
  <si>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</si>
  <si>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</si>
  <si>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</si>
  <si>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</si>
  <si>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</si>
  <si>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</si>
  <si>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</si>
  <si>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</si>
  <si>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</si>
  <si>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</si>
  <si>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</si>
  <si>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</si>
  <si>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</si>
  <si>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</si>
  <si>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</si>
  <si>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</si>
  <si>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</si>
  <si>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</si>
  <si>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</si>
  <si>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</si>
  <si>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</si>
  <si>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</si>
  <si>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</si>
  <si>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</si>
  <si>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</si>
  <si>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</si>
  <si>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</si>
  <si>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</si>
  <si>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</si>
  <si>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</si>
  <si>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</si>
  <si>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</si>
  <si>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</si>
  <si>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</si>
  <si>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</si>
  <si>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</si>
  <si>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</si>
  <si>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</si>
  <si>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</si>
  <si>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</si>
  <si>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</si>
  <si>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</si>
  <si>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</si>
  <si>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</si>
  <si>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</si>
  <si>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</si>
  <si>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</si>
  <si>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</si>
  <si>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</si>
  <si>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</si>
  <si>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</si>
  <si>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</si>
  <si>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</si>
  <si>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</si>
  <si>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</si>
  <si>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</si>
  <si>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</si>
  <si>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</si>
  <si>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</si>
  <si>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</si>
  <si>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</si>
  <si>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</si>
  <si>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</si>
  <si>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</si>
  <si>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</si>
  <si>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</si>
  <si>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</si>
  <si>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</si>
  <si>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</si>
  <si>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</si>
  <si>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</si>
  <si>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</si>
  <si>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</si>
  <si>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</si>
  <si>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</si>
  <si>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</si>
  <si>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</si>
  <si>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</si>
  <si>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</si>
  <si>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</si>
  <si>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</si>
  <si>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</si>
  <si>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</si>
  <si>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</si>
  <si>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</si>
  <si>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</si>
  <si>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</si>
  <si>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</si>
  <si>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</si>
  <si>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</si>
  <si>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</si>
  <si>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</si>
  <si>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</si>
  <si>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</si>
  <si>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</si>
  <si>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</si>
  <si>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</si>
  <si>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</si>
  <si>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</si>
  <si>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</si>
  <si>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</si>
  <si>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</si>
  <si>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</si>
  <si>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</si>
  <si>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</si>
  <si>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</si>
  <si>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</si>
  <si>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</si>
  <si>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</si>
  <si>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</si>
  <si>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</si>
  <si>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</si>
  <si>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</si>
  <si>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</si>
  <si>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</si>
  <si>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</si>
  <si>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</si>
  <si>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</si>
  <si>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</si>
  <si>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</si>
  <si>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</si>
  <si>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</si>
  <si>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</si>
  <si>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</si>
  <si>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</si>
  <si>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</si>
  <si>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</si>
  <si>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</si>
  <si>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</si>
  <si>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</si>
  <si>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</si>
  <si>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</si>
  <si>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</si>
  <si>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</si>
  <si>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</si>
  <si>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</si>
  <si>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</si>
  <si>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</si>
  <si>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</si>
  <si>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</si>
  <si>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</si>
  <si>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</si>
  <si>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</si>
  <si>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</si>
  <si>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</si>
  <si>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</si>
  <si>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</si>
  <si>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</si>
  <si>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</si>
  <si>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</si>
  <si>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</si>
  <si>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</si>
  <si>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</si>
  <si>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</si>
  <si>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</si>
  <si>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</si>
  <si>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</si>
  <si>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</si>
  <si>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</si>
  <si>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</si>
  <si>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</si>
  <si>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</si>
  <si>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</si>
  <si>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</si>
  <si>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</si>
  <si>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</si>
  <si>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</si>
  <si>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</si>
  <si>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</si>
  <si>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</si>
  <si>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</si>
  <si>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</si>
  <si>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</si>
  <si>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</si>
  <si>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</si>
  <si>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</si>
  <si>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</si>
  <si>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</si>
  <si>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</si>
  <si>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</si>
  <si>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</si>
  <si>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</si>
  <si>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</si>
  <si>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</si>
  <si>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</si>
  <si>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</si>
  <si>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</si>
  <si>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</si>
  <si>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</si>
  <si>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</si>
  <si>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</si>
  <si>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</si>
  <si>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</si>
  <si>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</si>
  <si>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</si>
  <si>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</si>
  <si>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</si>
  <si>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</si>
  <si>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</si>
  <si>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</si>
  <si>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</si>
  <si>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</si>
  <si>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</si>
  <si>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</si>
  <si>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</si>
  <si>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</si>
  <si>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</si>
  <si>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</si>
  <si>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</si>
  <si>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</si>
  <si>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</si>
  <si>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</si>
  <si>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</si>
  <si>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</si>
  <si>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</si>
  <si>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</si>
  <si>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</si>
  <si>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</si>
  <si>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</si>
  <si>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</si>
  <si>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</si>
  <si>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</si>
  <si>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</si>
  <si>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</si>
  <si>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</si>
  <si>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</si>
  <si>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</si>
  <si>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</si>
  <si>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</si>
  <si>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</si>
  <si>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</si>
  <si>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</si>
  <si>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</si>
  <si>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</si>
  <si>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</si>
  <si>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</si>
  <si>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</si>
  <si>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</si>
  <si>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</si>
  <si>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</si>
  <si>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</si>
  <si>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</si>
  <si>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</si>
  <si>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</si>
  <si>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</si>
  <si>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</si>
  <si>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</si>
  <si>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</si>
  <si>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</si>
  <si>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</si>
  <si>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</si>
  <si>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</si>
  <si>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</si>
  <si>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</si>
  <si>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</si>
  <si>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</si>
  <si>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</si>
  <si>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</si>
  <si>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</si>
  <si>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</si>
  <si>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</si>
  <si>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</si>
  <si>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</si>
  <si>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</si>
  <si>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</si>
  <si>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</si>
  <si>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</si>
  <si>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</si>
  <si>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</si>
  <si>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</si>
  <si>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</si>
  <si>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</si>
  <si>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</si>
  <si>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</si>
  <si>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</si>
  <si>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</si>
  <si>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</si>
  <si>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</si>
  <si>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</si>
  <si>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</si>
  <si>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</si>
  <si>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</si>
  <si>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</si>
  <si>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</si>
  <si>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</si>
  <si>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</si>
  <si>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</si>
  <si>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</si>
  <si>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</si>
  <si>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</si>
  <si>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</si>
  <si>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</si>
  <si>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</si>
  <si>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</si>
  <si>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</si>
  <si>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</si>
  <si>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</si>
  <si>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</si>
  <si>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</si>
  <si>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</si>
  <si>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</si>
  <si>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</si>
  <si>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</si>
  <si>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</si>
  <si>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</si>
  <si>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</si>
  <si>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</si>
  <si>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</si>
  <si>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</si>
  <si>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</si>
  <si>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</si>
  <si>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</si>
  <si>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</si>
  <si>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</si>
  <si>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</si>
  <si>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</si>
  <si>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</si>
  <si>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</si>
  <si>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</si>
  <si>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</si>
  <si>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</si>
  <si>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</si>
  <si>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</si>
  <si>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</si>
  <si>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</si>
  <si>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</si>
  <si>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</si>
  <si>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</si>
  <si>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</si>
  <si>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</si>
  <si>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</si>
  <si>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</si>
  <si>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</si>
  <si>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</si>
  <si>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</si>
  <si>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</si>
  <si>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</si>
  <si>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</si>
  <si>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</si>
  <si>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</si>
  <si>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</si>
  <si>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</si>
  <si>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</si>
  <si>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</si>
  <si>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</si>
  <si>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</si>
  <si>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</si>
  <si>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</si>
  <si>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</si>
  <si>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</si>
  <si>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</si>
  <si>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</si>
  <si>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</si>
  <si>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</si>
  <si>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</si>
  <si>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</si>
  <si>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</si>
  <si>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</si>
  <si>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</si>
  <si>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</si>
  <si>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</si>
  <si>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</si>
  <si>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</si>
  <si>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</si>
  <si>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</si>
  <si>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</si>
  <si>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</si>
  <si>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</si>
  <si>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</si>
  <si>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</si>
  <si>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</si>
  <si>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</si>
  <si>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</si>
  <si>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</si>
  <si>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</si>
  <si>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</si>
  <si>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</si>
  <si>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</si>
  <si>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</si>
  <si>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</si>
  <si>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</si>
  <si>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</si>
  <si>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</si>
  <si>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</si>
  <si>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</si>
  <si>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</si>
  <si>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</si>
  <si>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</si>
  <si>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</si>
  <si>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</si>
  <si>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</si>
  <si>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</si>
  <si>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</si>
  <si>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</si>
  <si>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</si>
  <si>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</si>
  <si>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</si>
  <si>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</si>
  <si>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</si>
  <si>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</si>
  <si>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</si>
  <si>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</si>
  <si>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</si>
  <si>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</si>
  <si>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</si>
  <si>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</si>
  <si>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</si>
  <si>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</si>
  <si>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</si>
  <si>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</si>
  <si>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</si>
  <si>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</si>
  <si>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</si>
  <si>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</si>
  <si>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</si>
  <si>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</si>
  <si>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</si>
  <si>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</si>
  <si>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</si>
  <si>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</si>
  <si>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</si>
  <si>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</si>
  <si>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</si>
  <si>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</si>
  <si>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</si>
  <si>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</si>
  <si>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</si>
  <si>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</si>
  <si>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</si>
  <si>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</si>
  <si>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</si>
  <si>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</si>
  <si>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</si>
  <si>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</si>
  <si>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</si>
  <si>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</si>
  <si>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</si>
  <si>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</si>
  <si>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</si>
  <si>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</si>
  <si>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</si>
  <si>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</si>
  <si>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</si>
  <si>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</si>
  <si>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</si>
  <si>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</si>
  <si>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</si>
  <si>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</si>
  <si>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</si>
  <si>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</si>
  <si>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</si>
  <si>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</si>
  <si>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</si>
  <si>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</si>
  <si>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</si>
  <si>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</si>
  <si>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</si>
  <si>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</si>
  <si>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</si>
  <si>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</si>
  <si>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</si>
  <si>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</si>
  <si>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</si>
  <si>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</si>
  <si>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</si>
  <si>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</si>
  <si>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</si>
  <si>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</si>
  <si>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</si>
  <si>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</si>
  <si>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</si>
  <si>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</si>
  <si>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</si>
  <si>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</si>
  <si>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</si>
  <si>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</si>
  <si>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</si>
  <si>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</si>
  <si>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</si>
  <si>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</si>
  <si>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</si>
  <si>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</si>
  <si>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</si>
  <si>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</si>
  <si>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</si>
  <si>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</si>
  <si>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</si>
  <si>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</si>
  <si>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</si>
  <si>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</si>
  <si>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</si>
  <si>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</si>
  <si>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</si>
  <si>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</si>
  <si>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</si>
  <si>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</si>
  <si>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</si>
  <si>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</si>
  <si>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</si>
  <si>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</si>
  <si>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</si>
  <si>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</si>
  <si>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</si>
  <si>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</si>
  <si>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</si>
  <si>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</si>
  <si>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</si>
  <si>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</si>
  <si>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</si>
  <si>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</si>
  <si>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</si>
  <si>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</si>
  <si>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</si>
  <si>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</si>
  <si>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</si>
  <si>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</si>
  <si>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</si>
  <si>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</si>
  <si>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</si>
  <si>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</si>
  <si>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</si>
  <si>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</si>
  <si>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</si>
  <si>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</si>
  <si>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</si>
  <si>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</si>
  <si>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</si>
  <si>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</si>
  <si>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</si>
  <si>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</si>
  <si>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</si>
  <si>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</si>
  <si>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</si>
  <si>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</si>
  <si>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</si>
  <si>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</si>
  <si>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</si>
  <si>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</si>
  <si>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</si>
  <si>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</si>
  <si>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</si>
  <si>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</si>
  <si>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</si>
  <si>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</si>
  <si>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</si>
  <si>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</si>
  <si>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</si>
  <si>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</si>
  <si>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</si>
  <si>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</si>
  <si>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</si>
  <si>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</si>
  <si>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</si>
  <si>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</si>
  <si>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</si>
  <si>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</si>
  <si>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</si>
  <si>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</si>
  <si>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</si>
  <si>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</si>
  <si>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</si>
  <si>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</si>
  <si>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</si>
  <si>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</si>
  <si>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</si>
  <si>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</si>
  <si>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</si>
  <si>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</si>
  <si>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</si>
  <si>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</si>
  <si>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</si>
  <si>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</si>
  <si>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</si>
  <si>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</si>
  <si>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</si>
  <si>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</si>
  <si>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</si>
  <si>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</si>
  <si>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</si>
  <si>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</si>
  <si>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</si>
  <si>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</si>
  <si>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</si>
  <si>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</si>
  <si>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</si>
  <si>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</si>
  <si>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</si>
  <si>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</si>
  <si>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</si>
  <si>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</si>
  <si>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</si>
  <si>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</si>
  <si>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</si>
  <si>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</si>
  <si>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</si>
  <si>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</si>
  <si>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</si>
  <si>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</si>
  <si>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</si>
  <si>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</si>
  <si>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</si>
  <si>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</si>
  <si>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</si>
  <si>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</si>
  <si>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</si>
  <si>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</si>
  <si>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</si>
  <si>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</si>
  <si>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</si>
  <si>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</si>
  <si>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</si>
  <si>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</si>
  <si>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</si>
  <si>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</si>
  <si>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</si>
  <si>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</si>
  <si>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</si>
  <si>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</si>
  <si>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</si>
  <si>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</si>
  <si>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</si>
  <si>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</si>
  <si>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</si>
  <si>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</si>
  <si>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</si>
  <si>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</si>
  <si>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</si>
  <si>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</si>
  <si>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</si>
  <si>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</si>
  <si>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</si>
  <si>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</si>
  <si>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</si>
  <si>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</si>
  <si>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</si>
  <si>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</si>
  <si>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</si>
  <si>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</si>
  <si>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</si>
  <si>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</si>
  <si>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</si>
  <si>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</si>
  <si>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</si>
  <si>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</si>
  <si>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</si>
  <si>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</si>
  <si>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</si>
  <si>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</si>
  <si>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</si>
  <si>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</si>
  <si>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</si>
  <si>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</si>
  <si>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</si>
  <si>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</si>
  <si>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</si>
  <si>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</si>
  <si>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</si>
  <si>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</si>
  <si>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</si>
  <si>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</si>
  <si>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</si>
  <si>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</si>
  <si>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</si>
  <si>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</si>
  <si>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</si>
  <si>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</si>
  <si>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</si>
  <si>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</si>
  <si>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</si>
  <si>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</si>
  <si>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</si>
  <si>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</si>
  <si>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</si>
  <si>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</si>
  <si>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</si>
  <si>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</si>
  <si>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</si>
  <si>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</si>
  <si>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</si>
  <si>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</si>
  <si>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</si>
  <si>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</si>
  <si>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</si>
  <si>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</si>
  <si>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</si>
  <si>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</si>
  <si>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</si>
  <si>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</si>
  <si>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</si>
  <si>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</si>
  <si>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</si>
  <si>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</si>
  <si>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</si>
  <si>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</si>
  <si>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</si>
  <si>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</si>
  <si>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</si>
  <si>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</si>
  <si>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</si>
  <si>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</si>
  <si>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</si>
  <si>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</si>
  <si>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</si>
  <si>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</si>
  <si>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</si>
  <si>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</si>
  <si>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</si>
  <si>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</si>
  <si>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</si>
  <si>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</si>
  <si>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</si>
  <si>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</si>
  <si>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</si>
  <si>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</si>
  <si>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</si>
  <si>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</si>
  <si>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</si>
  <si>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</si>
  <si>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</si>
  <si>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</si>
  <si>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</si>
  <si>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</si>
  <si>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</si>
  <si>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</si>
  <si>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</si>
  <si>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</si>
  <si>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</si>
  <si>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</si>
  <si>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</si>
  <si>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</si>
  <si>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</si>
  <si>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</si>
  <si>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</si>
  <si>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</si>
  <si>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</si>
  <si>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</si>
  <si>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</si>
  <si>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</si>
  <si>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</si>
  <si>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</si>
  <si>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</si>
  <si>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</si>
  <si>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</si>
  <si>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</si>
  <si>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</si>
  <si>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</si>
  <si>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</si>
  <si>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</si>
  <si>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</si>
  <si>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</si>
  <si>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</si>
  <si>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</si>
  <si>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</si>
  <si>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</si>
  <si>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</si>
  <si>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</si>
  <si>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</si>
  <si>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</si>
  <si>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</si>
  <si>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</si>
  <si>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</si>
  <si>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</si>
  <si>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</si>
  <si>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</si>
  <si>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</si>
  <si>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</si>
  <si>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</si>
  <si>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</si>
  <si>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</si>
  <si>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</si>
  <si>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</si>
  <si>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</si>
  <si>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</si>
  <si>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</si>
  <si>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</si>
  <si>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</si>
  <si>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</si>
  <si>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</si>
  <si>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</si>
  <si>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</si>
  <si>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</si>
  <si>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</si>
  <si>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</si>
  <si>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</si>
  <si>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</si>
  <si>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</si>
  <si>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</si>
  <si>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</si>
  <si>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</si>
  <si>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</si>
  <si>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</si>
  <si>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</si>
  <si>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</si>
  <si>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</si>
  <si>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</si>
  <si>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</si>
  <si>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</si>
  <si>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</si>
  <si>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</si>
  <si>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</si>
  <si>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</si>
  <si>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</si>
  <si>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</si>
  <si>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</si>
  <si>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</si>
  <si>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</si>
  <si>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</si>
  <si>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</si>
  <si>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</si>
  <si>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</si>
  <si>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</si>
  <si>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</si>
  <si>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</si>
  <si>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</si>
  <si>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</si>
  <si>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</si>
  <si>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</si>
  <si>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</si>
  <si>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</si>
  <si>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</si>
  <si>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</si>
  <si>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</si>
  <si>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</si>
  <si>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</si>
  <si>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</si>
  <si>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</si>
  <si>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</si>
  <si>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</si>
  <si>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</si>
  <si>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</si>
  <si>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</si>
  <si>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</si>
  <si>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</si>
  <si>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</si>
  <si>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</si>
  <si>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</si>
  <si>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</si>
  <si>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</si>
  <si>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</si>
  <si>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</si>
  <si>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</si>
  <si>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</si>
  <si>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</si>
  <si>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</si>
  <si>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</si>
  <si>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</si>
  <si>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</si>
  <si>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</si>
  <si>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</si>
  <si>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</si>
  <si>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</si>
  <si>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</si>
  <si>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</si>
  <si>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</si>
  <si>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</si>
  <si>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</si>
  <si>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</si>
  <si>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</si>
  <si>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</si>
  <si>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</si>
  <si>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</si>
  <si>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</si>
  <si>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</si>
  <si>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</si>
  <si>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</si>
  <si>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</si>
  <si>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</si>
  <si>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</si>
  <si>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</si>
  <si>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</si>
  <si>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</si>
  <si>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</si>
  <si>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</si>
  <si>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</si>
  <si>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</si>
  <si>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</si>
  <si>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</si>
  <si>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</si>
  <si>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</si>
  <si>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</si>
  <si>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</si>
  <si>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</si>
  <si>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</si>
  <si>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</si>
  <si>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</si>
  <si>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</si>
  <si>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</si>
  <si>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</si>
  <si>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</si>
  <si>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</si>
  <si>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</si>
  <si>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</si>
  <si>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</si>
  <si>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</si>
  <si>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</si>
  <si>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</si>
  <si>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</si>
  <si>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</si>
  <si>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</si>
  <si>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</si>
  <si>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</si>
  <si>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</si>
  <si>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</si>
  <si>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</si>
  <si>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</si>
  <si>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</si>
  <si>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</si>
  <si>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</si>
  <si>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</si>
  <si>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</si>
  <si>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</si>
  <si>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</si>
  <si>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</si>
  <si>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</si>
  <si>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</si>
  <si>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</si>
  <si>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</si>
  <si>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</si>
  <si>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</si>
  <si>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</si>
  <si>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</si>
  <si>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</si>
  <si>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</si>
  <si>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</si>
  <si>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</si>
  <si>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</si>
  <si>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</si>
  <si>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</si>
  <si>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</si>
  <si>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</si>
  <si>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</si>
  <si>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</si>
  <si>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</si>
  <si>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</si>
  <si>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</si>
  <si>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</si>
  <si>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</si>
  <si>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</si>
  <si>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</si>
  <si>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</si>
  <si>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</si>
  <si>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</si>
  <si>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</si>
  <si>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</si>
  <si>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</si>
  <si>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</si>
  <si>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</si>
  <si>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</si>
  <si>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</si>
  <si>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</si>
  <si>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</si>
  <si>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</si>
  <si>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</si>
  <si>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</si>
  <si>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</si>
  <si>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</si>
  <si>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</si>
  <si>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</si>
  <si>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</si>
  <si>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</si>
  <si>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</si>
  <si>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</si>
  <si>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</si>
  <si>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</si>
  <si>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</si>
  <si>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</si>
  <si>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</si>
  <si>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</si>
  <si>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</si>
  <si>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</si>
  <si>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</si>
  <si>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</si>
  <si>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</si>
  <si>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</si>
  <si>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</si>
  <si>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</si>
  <si>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</si>
  <si>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</si>
  <si>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</si>
  <si>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</si>
  <si>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</si>
  <si>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</si>
  <si>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</si>
  <si>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</si>
  <si>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</si>
  <si>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</si>
  <si>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</si>
  <si>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</si>
  <si>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</si>
  <si>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</si>
  <si>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</si>
  <si>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</si>
  <si>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</si>
  <si>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</si>
  <si>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</si>
  <si>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</si>
  <si>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</si>
  <si>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</si>
  <si>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</si>
  <si>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</si>
  <si>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</si>
  <si>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</si>
  <si>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</si>
  <si>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</si>
  <si>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</si>
  <si>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</si>
  <si>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</si>
  <si>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</si>
  <si>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</si>
  <si>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</si>
  <si>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</si>
  <si>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</si>
  <si>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</si>
  <si>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</si>
  <si>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</si>
  <si>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</si>
  <si>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</si>
  <si>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</si>
  <si>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</si>
  <si>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</si>
  <si>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</si>
  <si>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</si>
  <si>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</si>
  <si>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</si>
  <si>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</si>
  <si>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</si>
  <si>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</si>
  <si>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</si>
  <si>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</si>
  <si>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</si>
  <si>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</si>
  <si>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</si>
  <si>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</si>
  <si>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</si>
  <si>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</si>
  <si>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</si>
  <si>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</si>
  <si>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</si>
  <si>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</si>
  <si>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</si>
  <si>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</si>
  <si>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</si>
  <si>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</si>
  <si>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</si>
  <si>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</si>
  <si>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</si>
  <si>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</si>
  <si>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</si>
  <si>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</si>
  <si>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</si>
  <si>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</si>
  <si>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</si>
  <si>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</si>
  <si>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</si>
  <si>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</si>
  <si>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</si>
  <si>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</si>
  <si>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</si>
  <si>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</si>
  <si>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</si>
  <si>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</si>
  <si>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</si>
  <si>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</si>
  <si>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</si>
  <si>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</si>
  <si>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</si>
  <si>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</si>
  <si>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</si>
  <si>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</si>
  <si>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</si>
  <si>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</si>
  <si>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</si>
  <si>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</si>
  <si>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</si>
  <si>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</si>
  <si>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</si>
  <si>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</si>
  <si>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</si>
  <si>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</si>
  <si>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</si>
  <si>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</si>
  <si>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</si>
  <si>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</si>
  <si>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</si>
  <si>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</si>
  <si>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</si>
  <si>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</si>
  <si>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</si>
  <si>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</si>
  <si>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</si>
  <si>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</si>
  <si>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</si>
  <si>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</si>
  <si>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</si>
  <si>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</si>
  <si>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</si>
  <si>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</si>
  <si>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</si>
  <si>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</si>
  <si>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</si>
  <si>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</si>
  <si>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</si>
  <si>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</si>
  <si>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</si>
  <si>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</si>
  <si>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</si>
  <si>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</si>
  <si>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</si>
  <si>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</si>
  <si>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</si>
  <si>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</si>
  <si>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</si>
  <si>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</si>
  <si>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</si>
  <si>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</si>
  <si>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</si>
  <si>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</si>
  <si>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</si>
  <si>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</si>
  <si>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</si>
  <si>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</si>
  <si>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</si>
  <si>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</si>
  <si>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</si>
  <si>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</si>
  <si>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</si>
  <si>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</si>
  <si>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</si>
  <si>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</si>
  <si>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</si>
  <si>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</si>
  <si>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</si>
  <si>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</si>
  <si>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</si>
  <si>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</si>
  <si>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</si>
  <si>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</si>
  <si>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</si>
  <si>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</si>
  <si>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</si>
  <si>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</si>
  <si>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</si>
  <si>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</si>
  <si>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</si>
  <si>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</si>
  <si>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</si>
  <si>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</si>
  <si>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</si>
  <si>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</si>
  <si>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</si>
  <si>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</si>
  <si>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</si>
  <si>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</si>
  <si>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</si>
  <si>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</si>
  <si>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</si>
  <si>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</si>
  <si>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</si>
  <si>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</si>
  <si>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</si>
  <si>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</si>
  <si>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</si>
  <si>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</si>
  <si>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</si>
  <si>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</si>
  <si>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</si>
  <si>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</si>
  <si>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</si>
  <si>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</si>
  <si>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</si>
  <si>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</si>
  <si>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</si>
  <si>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</si>
  <si>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</si>
  <si>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</si>
  <si>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</si>
  <si>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</si>
  <si>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</si>
  <si>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</si>
  <si>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</si>
  <si>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</si>
  <si>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</si>
  <si>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</si>
  <si>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</si>
  <si>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</si>
  <si>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</si>
  <si>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</si>
  <si>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</si>
  <si>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</si>
  <si>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</si>
  <si>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</si>
  <si>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</si>
  <si>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</si>
  <si>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</si>
  <si>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</si>
  <si>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</si>
  <si>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</si>
  <si>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</si>
  <si>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</si>
  <si>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</si>
  <si>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</si>
  <si>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</si>
  <si>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</si>
  <si>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</si>
  <si>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</si>
  <si>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</si>
  <si>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</si>
  <si>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</si>
  <si>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</si>
  <si>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</si>
  <si>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</si>
  <si>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</si>
  <si>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</si>
  <si>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</si>
  <si>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</si>
  <si>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</si>
  <si>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</si>
  <si>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</si>
  <si>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</si>
  <si>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</si>
  <si>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</si>
  <si>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</si>
  <si>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</si>
  <si>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</si>
  <si>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</si>
  <si>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</si>
  <si>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</si>
  <si>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</si>
  <si>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</si>
  <si>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</si>
  <si>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</si>
  <si>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</si>
  <si>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</si>
  <si>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</si>
  <si>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</si>
  <si>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</si>
  <si>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</si>
  <si>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</si>
  <si>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</si>
  <si>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</si>
  <si>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</si>
  <si>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</si>
  <si>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</si>
  <si>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</si>
  <si>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</si>
  <si>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</si>
  <si>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</si>
  <si>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</si>
  <si>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</si>
  <si>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</si>
  <si>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</si>
  <si>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</si>
  <si>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</si>
  <si>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</si>
  <si>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</si>
  <si>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</si>
  <si>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</si>
  <si>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</si>
  <si>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</si>
  <si>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</si>
  <si>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</si>
  <si>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</si>
  <si>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</si>
  <si>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</si>
  <si>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</si>
  <si>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</si>
  <si>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</si>
  <si>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</si>
  <si>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</si>
  <si>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</si>
  <si>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</si>
  <si>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</si>
  <si>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</si>
  <si>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</si>
  <si>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</si>
  <si>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</si>
  <si>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</si>
  <si>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</si>
  <si>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</si>
  <si>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</si>
  <si>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</si>
  <si>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</si>
  <si>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</si>
  <si>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</si>
  <si>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</si>
  <si>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</si>
  <si>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</si>
  <si>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</si>
  <si>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</si>
  <si>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</si>
  <si>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</si>
  <si>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</si>
  <si>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</si>
  <si>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</si>
  <si>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</si>
  <si>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</si>
  <si>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</si>
  <si>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</si>
  <si>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</si>
  <si>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</si>
  <si>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</si>
  <si>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</si>
  <si>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</si>
  <si>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</si>
  <si>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</si>
  <si>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</si>
  <si>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</si>
  <si>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</si>
  <si>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</si>
  <si>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</si>
  <si>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</si>
  <si>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</si>
  <si>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</si>
  <si>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</si>
  <si>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</si>
  <si>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</si>
  <si>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</si>
  <si>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</si>
  <si>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</si>
  <si>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</si>
  <si>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</si>
  <si>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</si>
  <si>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</si>
  <si>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</si>
  <si>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</si>
  <si>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</si>
  <si>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</si>
  <si>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</si>
  <si>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</si>
  <si>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</si>
  <si>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</si>
  <si>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</si>
  <si>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</si>
  <si>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</si>
  <si>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</si>
  <si>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</si>
  <si>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</si>
  <si>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</si>
  <si>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</si>
  <si>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</si>
  <si>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</si>
  <si>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</si>
  <si>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</si>
  <si>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</si>
  <si>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</si>
  <si>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</si>
  <si>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</si>
  <si>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</si>
  <si>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</si>
  <si>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</si>
  <si>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</si>
  <si>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</si>
  <si>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</si>
  <si>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</si>
  <si>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</si>
  <si>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</si>
  <si>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</si>
  <si>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</si>
  <si>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</si>
  <si>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</si>
  <si>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</si>
  <si>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</si>
  <si>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</si>
  <si>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</si>
  <si>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</si>
  <si>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</si>
  <si>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</si>
  <si>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</si>
  <si>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</si>
  <si>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</si>
  <si>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</si>
  <si>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</si>
  <si>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</si>
  <si>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</si>
  <si>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</si>
  <si>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</si>
  <si>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</si>
  <si>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</si>
  <si>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</si>
  <si>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</si>
  <si>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</si>
  <si>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</si>
  <si>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</si>
  <si>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</si>
  <si>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</si>
  <si>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</si>
  <si>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</si>
  <si>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</si>
  <si>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</si>
  <si>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</si>
  <si>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</si>
  <si>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</si>
  <si>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</si>
  <si>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</si>
  <si>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</si>
  <si>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</si>
  <si>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</si>
  <si>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</si>
  <si>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</si>
  <si>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</si>
  <si>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</si>
  <si>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</si>
  <si>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</si>
  <si>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</si>
  <si>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</si>
  <si>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</si>
  <si>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</si>
  <si>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</si>
  <si>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</si>
  <si>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</si>
  <si>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</si>
  <si>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</si>
  <si>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</si>
  <si>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</si>
  <si>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</si>
  <si>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</si>
  <si>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</si>
  <si>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</si>
  <si>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</si>
  <si>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</si>
  <si>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</si>
  <si>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</si>
  <si>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</si>
  <si>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</si>
  <si>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</si>
  <si>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</si>
  <si>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</si>
  <si>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</si>
  <si>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</si>
  <si>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</si>
  <si>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</si>
  <si>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</si>
  <si>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</si>
  <si>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</si>
  <si>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</si>
  <si>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</si>
  <si>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</si>
  <si>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</si>
  <si>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</si>
  <si>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</si>
  <si>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</si>
  <si>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</si>
  <si>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</si>
  <si>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</si>
  <si>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</si>
  <si>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</si>
  <si>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</si>
  <si>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</si>
  <si>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</si>
  <si>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</si>
  <si>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</si>
  <si>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</si>
  <si>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</si>
  <si>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</si>
  <si>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</si>
  <si>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</si>
  <si>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</si>
  <si>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</si>
  <si>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</si>
  <si>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</si>
  <si>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</si>
  <si>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</si>
  <si>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</si>
  <si>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</si>
  <si>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</si>
  <si>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</si>
  <si>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</si>
  <si>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</si>
  <si>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</si>
  <si>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</si>
  <si>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</si>
  <si>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</si>
  <si>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</si>
  <si>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</si>
  <si>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</si>
  <si>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</si>
  <si>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</si>
  <si>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</si>
  <si>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</si>
  <si>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</si>
  <si>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</si>
  <si>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</si>
  <si>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</si>
  <si>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</si>
  <si>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</si>
  <si>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</si>
  <si>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</si>
  <si>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</si>
  <si>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</si>
  <si>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</si>
  <si>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</si>
  <si>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</si>
  <si>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</si>
  <si>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</si>
  <si>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</si>
  <si>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</si>
  <si>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</si>
  <si>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</si>
  <si>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</si>
  <si>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</si>
  <si>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</si>
  <si>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</si>
  <si>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</si>
  <si>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</si>
  <si>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</si>
  <si>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</si>
  <si>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</si>
  <si>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</si>
  <si>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</si>
  <si>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</si>
  <si>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</si>
  <si>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</si>
  <si>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</si>
  <si>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</si>
  <si>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</si>
  <si>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</si>
  <si>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</si>
  <si>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</si>
  <si>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</si>
  <si>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</si>
  <si>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</si>
  <si>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</si>
  <si>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</si>
  <si>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</si>
  <si>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</si>
  <si>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</si>
  <si>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</si>
  <si>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</si>
  <si>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</si>
  <si>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</si>
  <si>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</si>
  <si>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</si>
  <si>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</si>
  <si>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</si>
  <si>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</si>
  <si>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</si>
  <si>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</si>
  <si>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</si>
  <si>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</si>
  <si>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</si>
  <si>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</si>
  <si>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</si>
  <si>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</si>
  <si>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</si>
  <si>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</si>
  <si>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</si>
  <si>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</si>
  <si>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</si>
  <si>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</si>
  <si>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</si>
  <si>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</si>
  <si>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</si>
  <si>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</si>
  <si>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</si>
  <si>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</si>
  <si>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</si>
  <si>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</si>
  <si>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</si>
  <si>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</si>
  <si>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</si>
  <si>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</si>
  <si>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</si>
  <si>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</si>
  <si>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</si>
  <si>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</si>
  <si>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</si>
  <si>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</si>
  <si>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</si>
  <si>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</si>
  <si>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</si>
  <si>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</si>
  <si>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</si>
  <si>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</si>
  <si>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</si>
  <si>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</si>
  <si>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</si>
  <si>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</si>
  <si>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</si>
  <si>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</si>
  <si>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</si>
  <si>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</si>
  <si>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</si>
  <si>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</si>
  <si>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</si>
  <si>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</si>
  <si>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</si>
  <si>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</si>
  <si>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</si>
  <si>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</si>
  <si>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</si>
  <si>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</si>
  <si>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</si>
  <si>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</si>
  <si>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</si>
  <si>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</si>
  <si>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</si>
  <si>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</si>
  <si>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</si>
  <si>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</si>
  <si>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</si>
  <si>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</si>
  <si>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</si>
  <si>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</si>
  <si>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</si>
  <si>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</si>
  <si>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</si>
  <si>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</si>
  <si>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</si>
  <si>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</si>
  <si>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</si>
  <si>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</si>
  <si>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</si>
  <si>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</si>
  <si>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</si>
  <si>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</si>
  <si>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</si>
  <si>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</si>
  <si>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</si>
  <si>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</si>
  <si>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</si>
  <si>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</si>
  <si>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</si>
  <si>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</si>
  <si>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</si>
  <si>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</si>
  <si>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</si>
  <si>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</si>
  <si>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</si>
  <si>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</si>
  <si>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</si>
  <si>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</si>
  <si>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</si>
  <si>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</si>
  <si>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</si>
  <si>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</si>
  <si>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</si>
  <si>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</si>
  <si>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</si>
  <si>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</si>
  <si>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</si>
  <si>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</si>
  <si>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</si>
  <si>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</si>
  <si>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</si>
  <si>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</si>
  <si>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</si>
  <si>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</si>
  <si>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</si>
  <si>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</si>
  <si>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</si>
  <si>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</si>
  <si>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</si>
  <si>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</si>
  <si>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</si>
  <si>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</si>
  <si>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</si>
  <si>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</si>
  <si>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</si>
  <si>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</si>
  <si>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</si>
  <si>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</si>
  <si>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</si>
  <si>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</si>
  <si>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</si>
  <si>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</si>
  <si>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</si>
  <si>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</si>
  <si>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</si>
  <si>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</si>
  <si>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</si>
  <si>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</si>
  <si>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</si>
  <si>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</si>
  <si>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</si>
  <si>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</si>
  <si>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</si>
  <si>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</si>
  <si>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</si>
  <si>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</si>
  <si>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</si>
  <si>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</si>
  <si>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</si>
  <si>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</si>
  <si>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</si>
  <si>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</si>
  <si>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</si>
  <si>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</si>
  <si>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</si>
  <si>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</si>
  <si>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</si>
  <si>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</si>
  <si>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</si>
  <si>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</si>
  <si>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</si>
  <si>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</si>
  <si>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</si>
  <si>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</si>
  <si>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</si>
  <si>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</si>
  <si>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</si>
  <si>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</si>
  <si>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</si>
  <si>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</si>
  <si>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</si>
  <si>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</si>
  <si>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</si>
  <si>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</si>
  <si>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</si>
  <si>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</si>
  <si>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</si>
  <si>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</si>
  <si>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</si>
  <si>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</si>
  <si>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</si>
  <si>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</si>
  <si>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</si>
  <si>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</si>
  <si>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</si>
  <si>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</si>
  <si>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</si>
  <si>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</si>
  <si>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</si>
  <si>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</si>
  <si>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</si>
  <si>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</si>
  <si>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</si>
  <si>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</si>
  <si>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</si>
  <si>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</si>
  <si>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</si>
  <si>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</si>
  <si>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</si>
  <si>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</si>
  <si>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</si>
  <si>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</si>
  <si>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</si>
  <si>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</si>
  <si>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</si>
  <si>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</si>
  <si>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</si>
  <si>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</si>
  <si>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</si>
  <si>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</si>
  <si>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</si>
  <si>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</si>
  <si>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</si>
  <si>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</si>
  <si>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</si>
  <si>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</si>
  <si>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</si>
  <si>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</si>
  <si>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</si>
  <si>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</si>
  <si>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</si>
  <si>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</si>
  <si>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</si>
  <si>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</si>
  <si>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</si>
  <si>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</si>
  <si>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</si>
  <si>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</si>
  <si>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</si>
  <si>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</si>
  <si>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</si>
  <si>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</si>
  <si>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</si>
  <si>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</si>
  <si>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</si>
  <si>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</si>
  <si>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</si>
  <si>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</si>
  <si>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</si>
  <si>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</si>
  <si>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</si>
  <si>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</si>
  <si>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</si>
  <si>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</si>
  <si>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</si>
  <si>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</si>
  <si>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</si>
  <si>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</si>
  <si>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</si>
  <si>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</si>
  <si>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</si>
  <si>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</si>
  <si>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</si>
  <si>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</si>
  <si>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</si>
  <si>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</si>
  <si>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</si>
  <si>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</si>
  <si>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</si>
  <si>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</si>
  <si>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</si>
  <si>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</si>
  <si>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</si>
  <si>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</si>
  <si>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</si>
  <si>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</si>
  <si>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</si>
  <si>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</si>
  <si>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</si>
  <si>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</si>
  <si>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</si>
  <si>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</si>
  <si>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</si>
  <si>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</si>
  <si>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</si>
  <si>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</si>
  <si>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</si>
  <si>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</si>
  <si>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</si>
  <si>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</si>
  <si>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</si>
  <si>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</si>
  <si>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</si>
  <si>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</si>
  <si>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</si>
  <si>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</si>
  <si>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</si>
  <si>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</si>
  <si>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</si>
  <si>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</si>
  <si>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</si>
  <si>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</si>
  <si>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</si>
  <si>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</si>
  <si>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</si>
  <si>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</si>
  <si>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</si>
  <si>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</si>
  <si>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</si>
  <si>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</si>
  <si>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</si>
  <si>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</si>
  <si>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</si>
  <si>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</si>
  <si>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</si>
  <si>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</si>
  <si>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</si>
  <si>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</si>
  <si>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</si>
  <si>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</si>
  <si>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</si>
  <si>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</si>
  <si>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</si>
  <si>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</si>
  <si>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</si>
  <si>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</si>
  <si>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</si>
  <si>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</si>
  <si>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</si>
  <si>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</si>
  <si>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</si>
  <si>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</si>
  <si>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</si>
  <si>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</si>
  <si>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</si>
  <si>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</si>
  <si>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</si>
  <si>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</si>
  <si>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</si>
  <si>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</si>
  <si>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</si>
  <si>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</si>
  <si>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</si>
  <si>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</si>
  <si>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</si>
  <si>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</si>
  <si>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</si>
  <si>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</si>
  <si>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</si>
  <si>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</si>
  <si>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</si>
  <si>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</si>
  <si>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</si>
  <si>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</si>
  <si>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</si>
  <si>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</si>
  <si>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</si>
  <si>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</si>
  <si>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</si>
  <si>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</si>
  <si>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</si>
  <si>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</si>
  <si>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</si>
  <si>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</si>
  <si>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</si>
  <si>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</si>
  <si>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</si>
  <si>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</si>
  <si>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</si>
  <si>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</si>
  <si>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</si>
  <si>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</si>
  <si>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</si>
  <si>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</si>
  <si>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</si>
  <si>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</si>
  <si>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</si>
  <si>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</si>
  <si>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</si>
  <si>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</si>
  <si>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</si>
  <si>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</si>
  <si>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</si>
  <si>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</si>
  <si>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</si>
  <si>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</si>
  <si>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</si>
  <si>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</si>
  <si>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</si>
  <si>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</si>
  <si>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</si>
  <si>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</si>
  <si>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</si>
  <si>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</si>
  <si>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</si>
  <si>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</si>
  <si>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</si>
  <si>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</si>
  <si>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</si>
  <si>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</si>
  <si>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</si>
  <si>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</si>
  <si>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</si>
  <si>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</si>
  <si>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</si>
  <si>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</si>
  <si>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</si>
  <si>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</si>
  <si>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</si>
  <si>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</si>
  <si>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</si>
  <si>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</si>
  <si>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</si>
  <si>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</si>
  <si>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</si>
  <si>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</si>
  <si>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</si>
  <si>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</si>
  <si>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</si>
  <si>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</si>
  <si>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</si>
  <si>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</si>
  <si>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</si>
  <si>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</si>
  <si>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</si>
  <si>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</si>
  <si>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</si>
  <si>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</si>
  <si>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</si>
  <si>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</si>
  <si>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</si>
  <si>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</si>
  <si>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</si>
  <si>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</si>
  <si>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</si>
  <si>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</si>
  <si>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</si>
  <si>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</si>
  <si>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</si>
  <si>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</si>
  <si>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</si>
  <si>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</si>
  <si>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</si>
  <si>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</si>
  <si>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</si>
  <si>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</si>
  <si>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</si>
  <si>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</si>
  <si>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</si>
  <si>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</si>
  <si>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</si>
  <si>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</si>
  <si>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</si>
  <si>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</si>
  <si>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</si>
  <si>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</si>
  <si>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</si>
  <si>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</si>
  <si>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</si>
  <si>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</si>
  <si>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</si>
  <si>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</si>
  <si>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</si>
  <si>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</si>
  <si>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</si>
  <si>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</si>
  <si>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</si>
  <si>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</si>
  <si>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</si>
  <si>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</si>
  <si>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</si>
  <si>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</si>
  <si>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</si>
  <si>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</si>
  <si>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</si>
  <si>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</si>
  <si>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</si>
  <si>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</si>
  <si>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</si>
  <si>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</si>
  <si>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</si>
  <si>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</si>
  <si>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</si>
  <si>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</si>
  <si>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</si>
  <si>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</si>
  <si>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</si>
  <si>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</si>
  <si>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</si>
  <si>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</si>
  <si>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</si>
  <si>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</si>
  <si>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</si>
  <si>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</si>
  <si>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</si>
  <si>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</si>
  <si>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</si>
  <si>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</si>
  <si>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</si>
  <si>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</si>
  <si>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</si>
  <si>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</si>
  <si>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</si>
  <si>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</si>
  <si>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</si>
  <si>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</si>
  <si>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</si>
  <si>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</si>
  <si>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</si>
  <si>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</si>
  <si>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</si>
  <si>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</si>
  <si>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</si>
  <si>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</si>
  <si>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</si>
  <si>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</si>
  <si>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</si>
  <si>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</si>
  <si>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</si>
  <si>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</si>
  <si>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</si>
  <si>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</si>
  <si>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</si>
  <si>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</si>
  <si>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</si>
  <si>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</si>
  <si>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</si>
  <si>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</si>
  <si>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</si>
  <si>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</si>
  <si>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</si>
  <si>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</si>
  <si>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</si>
  <si>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</si>
  <si>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</si>
  <si>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</si>
  <si>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</si>
  <si>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</si>
  <si>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</si>
  <si>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</si>
  <si>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</si>
  <si>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</si>
  <si>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</si>
  <si>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</si>
  <si>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</si>
  <si>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</si>
  <si>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</si>
  <si>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</si>
  <si>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</si>
  <si>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</si>
  <si>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</si>
  <si>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</si>
  <si>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</si>
  <si>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</si>
  <si>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</si>
  <si>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</si>
  <si>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</si>
  <si>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</si>
  <si>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</si>
  <si>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</si>
  <si>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</si>
  <si>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</si>
  <si>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</si>
  <si>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</si>
  <si>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</si>
  <si>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</si>
  <si>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</si>
  <si>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</si>
  <si>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</si>
  <si>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</si>
  <si>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</si>
  <si>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</si>
  <si>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</si>
  <si>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</si>
  <si>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</si>
  <si>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</si>
  <si>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</si>
  <si>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</si>
  <si>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</si>
  <si>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</si>
  <si>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</si>
  <si>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</si>
  <si>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</si>
  <si>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</si>
  <si>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</si>
  <si>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</si>
  <si>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</si>
  <si>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</si>
  <si>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</si>
  <si>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</si>
  <si>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</si>
  <si>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</si>
  <si>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</si>
  <si>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</si>
  <si>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</si>
  <si>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</si>
  <si>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</si>
  <si>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</si>
  <si>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</si>
  <si>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</si>
  <si>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</si>
  <si>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</si>
  <si>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</si>
  <si>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</si>
  <si>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</si>
  <si>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</si>
  <si>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</si>
  <si>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</si>
  <si>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</si>
  <si>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</si>
  <si>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</si>
  <si>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</si>
  <si>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</si>
  <si>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</si>
  <si>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</si>
  <si>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</si>
  <si>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</si>
  <si>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</si>
  <si>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</si>
  <si>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</si>
  <si>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</si>
  <si>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</si>
  <si>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</si>
  <si>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</si>
  <si>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</si>
  <si>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</si>
  <si>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</si>
  <si>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</si>
  <si>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</si>
  <si>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</si>
  <si>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</si>
  <si>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</si>
  <si>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</si>
  <si>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</si>
  <si>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</si>
  <si>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</si>
  <si>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</si>
  <si>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</si>
  <si>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</si>
  <si>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</si>
  <si>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</si>
  <si>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</si>
  <si>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</si>
  <si>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</si>
  <si>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</si>
  <si>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</si>
  <si>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</si>
  <si>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</si>
  <si>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</si>
  <si>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</si>
  <si>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</si>
  <si>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</si>
  <si>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</si>
  <si>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</si>
  <si>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</si>
  <si>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</si>
  <si>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</si>
  <si>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</si>
  <si>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</si>
  <si>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</si>
  <si>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</si>
  <si>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</si>
  <si>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</si>
  <si>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</si>
  <si>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</si>
  <si>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</si>
  <si>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</si>
  <si>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</si>
  <si>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</si>
  <si>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</si>
  <si>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</si>
  <si>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</si>
  <si>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</si>
  <si>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</si>
  <si>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</si>
  <si>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</si>
  <si>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</si>
  <si>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</si>
  <si>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</si>
  <si>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</si>
  <si>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</si>
  <si>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</si>
  <si>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</si>
  <si>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</si>
  <si>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</si>
  <si>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</si>
  <si>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</si>
  <si>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</si>
  <si>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</si>
  <si>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</si>
  <si>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</si>
  <si>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</si>
  <si>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</si>
  <si>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</si>
  <si>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</si>
  <si>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</si>
  <si>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</si>
  <si>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</si>
  <si>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</si>
  <si>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</si>
  <si>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</si>
  <si>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</si>
  <si>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</si>
  <si>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</si>
  <si>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</si>
  <si>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</si>
  <si>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</si>
  <si>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</si>
  <si>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</si>
  <si>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</si>
  <si>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</si>
  <si>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</si>
  <si>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</si>
  <si>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</si>
  <si>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</si>
  <si>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</si>
  <si>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</si>
  <si>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</si>
  <si>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</si>
  <si>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</si>
  <si>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</si>
  <si>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</si>
  <si>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</si>
  <si>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</si>
  <si>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</si>
  <si>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</si>
  <si>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</si>
  <si>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</si>
  <si>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</si>
  <si>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</si>
  <si>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</si>
  <si>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</si>
  <si>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</si>
  <si>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</si>
  <si>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</si>
  <si>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</si>
  <si>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</si>
  <si>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</si>
  <si>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</si>
  <si>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</si>
  <si>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</si>
  <si>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</si>
  <si>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</si>
  <si>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</si>
  <si>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</si>
  <si>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</si>
  <si>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</si>
  <si>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</si>
  <si>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</si>
  <si>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</si>
  <si>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</si>
  <si>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</si>
  <si>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</si>
  <si>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</si>
  <si>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</si>
  <si>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</si>
  <si>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</si>
  <si>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</si>
  <si>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</si>
  <si>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</si>
  <si>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</si>
  <si>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</si>
  <si>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</si>
  <si>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</si>
  <si>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</si>
  <si>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</si>
  <si>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</si>
  <si>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</si>
  <si>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</si>
  <si>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</si>
  <si>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</si>
  <si>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</si>
  <si>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</si>
  <si>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</si>
  <si>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</si>
  <si>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</si>
  <si>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</si>
  <si>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</si>
  <si>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</si>
  <si>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</si>
  <si>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</si>
  <si>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</si>
  <si>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</si>
  <si>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</si>
  <si>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</si>
  <si>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</si>
  <si>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</si>
  <si>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</si>
  <si>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</si>
  <si>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</si>
  <si>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</si>
  <si>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</si>
  <si>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</si>
  <si>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</si>
  <si>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</si>
  <si>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</si>
  <si>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</si>
  <si>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</si>
  <si>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</si>
  <si>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</si>
  <si>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</si>
  <si>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</si>
  <si>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</si>
  <si>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</si>
  <si>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</si>
  <si>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</si>
  <si>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</si>
  <si>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</si>
  <si>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</si>
  <si>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</si>
  <si>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</si>
  <si>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</si>
  <si>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</si>
  <si>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</si>
  <si>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</si>
  <si>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</si>
  <si>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</si>
  <si>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</si>
  <si>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</si>
  <si>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</si>
  <si>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</si>
  <si>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</si>
  <si>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</si>
  <si>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</si>
  <si>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</si>
  <si>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</si>
  <si>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</si>
  <si>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</si>
  <si>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</si>
  <si>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</si>
  <si>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</si>
  <si>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</si>
  <si>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</si>
  <si>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</si>
  <si>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</si>
  <si>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</si>
  <si>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</si>
  <si>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</si>
  <si>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</si>
  <si>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</si>
  <si>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</si>
  <si>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</si>
  <si>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</si>
  <si>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</si>
  <si>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</si>
  <si>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</si>
  <si>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</si>
  <si>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</si>
  <si>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</si>
  <si>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</si>
  <si>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</si>
  <si>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</si>
  <si>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</si>
  <si>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</si>
  <si>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</si>
  <si>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</si>
  <si>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</si>
  <si>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</si>
  <si>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</si>
  <si>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</si>
  <si>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</si>
  <si>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</si>
  <si>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</si>
  <si>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</si>
  <si>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</si>
  <si>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</si>
  <si>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</si>
  <si>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</si>
  <si>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</si>
  <si>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</si>
  <si>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</si>
  <si>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</si>
  <si>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</si>
  <si>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</si>
  <si>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</si>
  <si>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</si>
  <si>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</si>
  <si>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</si>
  <si>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</si>
  <si>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</si>
  <si>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</si>
  <si>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</si>
  <si>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</si>
  <si>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</si>
  <si>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</si>
  <si>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</si>
  <si>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</si>
  <si>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</si>
  <si>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</si>
  <si>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</si>
  <si>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</si>
  <si>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</si>
  <si>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</si>
  <si>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</si>
  <si>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</si>
  <si>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</si>
  <si>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</si>
  <si>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</si>
  <si>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</si>
  <si>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</si>
  <si>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</si>
  <si>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</si>
  <si>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</si>
  <si>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</si>
  <si>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</si>
  <si>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</si>
  <si>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</si>
  <si>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</si>
  <si>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</si>
  <si>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</si>
  <si>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</si>
  <si>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</si>
  <si>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</si>
  <si>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</si>
  <si>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</si>
  <si>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</si>
  <si>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</si>
  <si>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</si>
  <si>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</si>
  <si>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</si>
  <si>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</si>
  <si>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</si>
  <si>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</si>
  <si>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</si>
  <si>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</si>
  <si>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</si>
  <si>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</si>
  <si>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</si>
  <si>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</si>
  <si>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</si>
  <si>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</si>
  <si>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</si>
  <si>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</si>
  <si>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</si>
  <si>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</si>
  <si>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</si>
  <si>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</si>
  <si>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</si>
  <si>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</si>
  <si>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</si>
  <si>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</si>
  <si>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</si>
  <si>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</si>
  <si>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</si>
  <si>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</si>
  <si>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</si>
  <si>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</si>
  <si>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</si>
  <si>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</si>
  <si>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</si>
  <si>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</si>
  <si>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</si>
  <si>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</si>
  <si>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</si>
  <si>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</si>
  <si>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</si>
  <si>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</si>
  <si>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</si>
  <si>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</si>
  <si>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</si>
  <si>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</si>
  <si>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</si>
  <si>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</si>
  <si>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</si>
  <si>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</si>
  <si>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</si>
  <si>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</si>
  <si>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</si>
  <si>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</si>
  <si>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</si>
  <si>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</si>
  <si>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</si>
  <si>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</si>
  <si>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</si>
  <si>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</si>
  <si>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</si>
  <si>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</si>
  <si>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</si>
  <si>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</si>
  <si>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</si>
  <si>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</si>
  <si>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</si>
  <si>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</si>
  <si>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</si>
  <si>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</si>
  <si>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</si>
  <si>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</si>
  <si>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</si>
  <si>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</si>
  <si>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</si>
  <si>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</si>
  <si>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</si>
  <si>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</si>
  <si>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</si>
  <si>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</si>
  <si>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</si>
  <si>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</si>
  <si>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</si>
  <si>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</si>
  <si>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</si>
  <si>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</si>
  <si>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</si>
  <si>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</si>
  <si>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</si>
  <si>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</si>
  <si>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</si>
  <si>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</si>
  <si>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</si>
  <si>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</si>
  <si>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</si>
  <si>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</si>
  <si>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</si>
  <si>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</si>
  <si>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</si>
  <si>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</si>
  <si>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</si>
  <si>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</si>
  <si>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</si>
  <si>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</si>
  <si>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</si>
  <si>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</si>
  <si>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</si>
  <si>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</si>
  <si>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</si>
  <si>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</si>
  <si>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</si>
  <si>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</si>
  <si>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</si>
  <si>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</si>
  <si>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</si>
  <si>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</si>
  <si>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</si>
  <si>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</si>
  <si>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</si>
  <si>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</si>
  <si>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</si>
  <si>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</si>
  <si>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</si>
  <si>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</si>
  <si>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</si>
  <si>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</si>
  <si>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</si>
  <si>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</si>
  <si>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</si>
  <si>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</si>
  <si>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</si>
  <si>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</si>
  <si>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</si>
  <si>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</si>
  <si>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</si>
  <si>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</si>
  <si>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</si>
  <si>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</si>
  <si>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</si>
  <si>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</si>
  <si>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</si>
  <si>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</si>
  <si>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</si>
  <si>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</si>
  <si>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</si>
  <si>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</si>
  <si>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</si>
  <si>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</si>
  <si>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</si>
  <si>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</si>
  <si>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</si>
  <si>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</si>
  <si>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</si>
  <si>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</si>
  <si>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</si>
  <si>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</si>
  <si>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</si>
  <si>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</si>
  <si>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</si>
  <si>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</si>
  <si>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</si>
  <si>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</si>
  <si>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</si>
  <si>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</si>
  <si>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</si>
  <si>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</si>
  <si>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</si>
  <si>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</si>
  <si>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</si>
  <si>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</si>
  <si>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</si>
  <si>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</si>
  <si>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</si>
  <si>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</si>
  <si>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</si>
  <si>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</si>
  <si>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</si>
  <si>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</si>
  <si>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</si>
  <si>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</si>
  <si>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</si>
  <si>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</si>
  <si>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</si>
  <si>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</si>
  <si>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</si>
  <si>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</si>
  <si>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</si>
  <si>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</si>
  <si>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</si>
  <si>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</si>
  <si>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</si>
  <si>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</si>
  <si>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</si>
  <si>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</si>
  <si>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</si>
  <si>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</si>
  <si>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</si>
  <si>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</si>
  <si>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</si>
  <si>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</si>
  <si>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</si>
  <si>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</si>
  <si>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</si>
  <si>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</si>
  <si>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</si>
  <si>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</si>
  <si>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</si>
  <si>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</si>
  <si>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</si>
  <si>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</si>
  <si>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</si>
  <si>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</si>
  <si>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</si>
  <si>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</si>
  <si>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</si>
  <si>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</si>
  <si>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</si>
  <si>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</si>
  <si>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</si>
  <si>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</si>
  <si>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</si>
  <si>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</si>
  <si>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</si>
  <si>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</si>
  <si>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</si>
  <si>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</si>
  <si>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</si>
  <si>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</si>
  <si>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</si>
  <si>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</si>
  <si>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</si>
  <si>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</si>
  <si>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</si>
  <si>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</si>
  <si>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</si>
  <si>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</si>
  <si>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</si>
  <si>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</si>
  <si>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</si>
  <si>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</si>
  <si>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</si>
  <si>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</si>
  <si>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</si>
  <si>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</si>
  <si>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</si>
  <si>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</si>
  <si>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</si>
  <si>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</si>
  <si>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</si>
  <si>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</si>
  <si>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</si>
  <si>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</si>
  <si>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</si>
  <si>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</si>
  <si>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</si>
  <si>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</si>
  <si>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</si>
  <si>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</si>
  <si>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</si>
  <si>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</si>
  <si>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</si>
  <si>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</si>
  <si>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</si>
  <si>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</si>
  <si>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</si>
  <si>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</si>
  <si>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</si>
  <si>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</si>
  <si>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</si>
  <si>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</si>
  <si>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</si>
  <si>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</si>
  <si>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</si>
  <si>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</si>
  <si>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</si>
  <si>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</si>
  <si>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</si>
  <si>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</si>
  <si>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</si>
  <si>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</si>
  <si>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</si>
  <si>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</si>
  <si>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</si>
  <si>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</si>
  <si>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</si>
  <si>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</si>
  <si>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</si>
  <si>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</si>
  <si>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</si>
  <si>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</si>
  <si>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</si>
  <si>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</si>
  <si>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</si>
  <si>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</si>
  <si>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</si>
  <si>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</si>
  <si>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</si>
  <si>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</si>
  <si>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</si>
  <si>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</si>
  <si>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</si>
  <si>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</si>
  <si>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</si>
  <si>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</si>
  <si>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</si>
  <si>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</si>
  <si>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</si>
  <si>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</si>
  <si>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</si>
  <si>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</si>
  <si>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</si>
  <si>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</si>
  <si>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</si>
  <si>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</si>
  <si>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</si>
  <si>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</si>
  <si>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</si>
  <si>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</si>
  <si>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</si>
  <si>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</si>
  <si>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</si>
  <si>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</si>
  <si>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</si>
  <si>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</si>
  <si>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</si>
  <si>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</si>
  <si>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</si>
  <si>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</si>
  <si>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</si>
  <si>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</si>
  <si>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</si>
  <si>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</si>
  <si>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</si>
  <si>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</si>
  <si>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</si>
  <si>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</si>
  <si>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</si>
  <si>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</si>
  <si>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</si>
  <si>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</si>
  <si>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</si>
  <si>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</si>
  <si>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</si>
  <si>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</si>
  <si>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</si>
  <si>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</si>
  <si>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</si>
  <si>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</si>
  <si>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</si>
  <si>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</si>
  <si>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</si>
  <si>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</si>
  <si>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</si>
  <si>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</si>
  <si>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</si>
  <si>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</si>
  <si>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</si>
  <si>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</si>
  <si>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</si>
  <si>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</si>
  <si>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</si>
  <si>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</si>
  <si>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</si>
  <si>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</si>
  <si>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</si>
  <si>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</si>
  <si>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</si>
  <si>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</si>
  <si>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</si>
  <si>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</si>
  <si>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</si>
  <si>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</si>
  <si>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</si>
  <si>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</si>
  <si>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</si>
  <si>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</si>
  <si>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</si>
  <si>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</si>
  <si>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</si>
  <si>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</si>
  <si>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</si>
  <si>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</si>
  <si>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</si>
  <si>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</si>
  <si>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</si>
  <si>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</si>
  <si>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</si>
  <si>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</si>
  <si>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</si>
  <si>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</si>
  <si>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</si>
  <si>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</si>
  <si>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</si>
  <si>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</si>
  <si>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</si>
  <si>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</si>
  <si>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</si>
  <si>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</si>
  <si>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</si>
  <si>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</si>
  <si>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</si>
  <si>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</si>
  <si>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</si>
  <si>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</si>
  <si>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</si>
  <si>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</si>
  <si>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</si>
  <si>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</si>
  <si>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</si>
  <si>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</si>
  <si>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</si>
  <si>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</si>
  <si>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</si>
  <si>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</si>
  <si>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</si>
  <si>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</si>
  <si>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</si>
  <si>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</si>
  <si>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</si>
  <si>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</si>
  <si>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</si>
  <si>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</si>
  <si>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</si>
  <si>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</si>
  <si>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</si>
  <si>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</si>
  <si>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</si>
  <si>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</si>
  <si>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</si>
  <si>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</si>
  <si>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</si>
  <si>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</si>
  <si>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</si>
  <si>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</si>
  <si>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</si>
  <si>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</si>
  <si>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</si>
  <si>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</si>
  <si>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</si>
  <si>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</si>
  <si>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</si>
  <si>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</si>
  <si>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</si>
  <si>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</si>
  <si>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</si>
  <si>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</si>
  <si>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</si>
  <si>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</si>
  <si>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</si>
  <si>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</si>
  <si>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</si>
  <si>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</si>
  <si>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</si>
  <si>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</si>
  <si>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</si>
  <si>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</si>
  <si>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</si>
  <si>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</si>
  <si>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</si>
  <si>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</si>
  <si>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</si>
  <si>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</si>
  <si>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</si>
  <si>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</si>
  <si>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</si>
  <si>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</si>
  <si>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</si>
  <si>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</si>
  <si>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</si>
  <si>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</si>
  <si>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</si>
  <si>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</si>
  <si>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</si>
  <si>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</si>
  <si>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</si>
  <si>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</si>
  <si>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</si>
  <si>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</si>
  <si>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</si>
  <si>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</si>
  <si>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</si>
  <si>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</si>
  <si>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</si>
  <si>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</si>
  <si>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</si>
  <si>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</si>
  <si>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</si>
  <si>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</si>
  <si>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</si>
  <si>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</si>
  <si>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</si>
  <si>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</si>
  <si>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</si>
  <si>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</si>
  <si>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</si>
  <si>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</si>
  <si>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</si>
  <si>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</si>
  <si>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</si>
  <si>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</si>
  <si>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</si>
  <si>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</si>
  <si>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</si>
  <si>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</si>
  <si>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</si>
  <si>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</si>
  <si>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</si>
  <si>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</si>
  <si>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</si>
  <si>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</si>
  <si>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</si>
  <si>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</si>
  <si>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</si>
  <si>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</si>
  <si>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</si>
  <si>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</si>
  <si>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</si>
  <si>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</si>
  <si>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</si>
  <si>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</si>
  <si>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</si>
  <si>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</si>
  <si>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</si>
  <si>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</si>
  <si>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</si>
  <si>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</si>
  <si>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</si>
  <si>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</si>
  <si>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</si>
  <si>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</si>
  <si>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</si>
  <si>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</si>
  <si>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</si>
  <si>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</si>
  <si>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</si>
  <si>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</si>
  <si>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</si>
  <si>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</si>
  <si>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</si>
  <si>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</si>
  <si>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</si>
  <si>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</si>
  <si>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</si>
  <si>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</si>
  <si>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</si>
  <si>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</si>
  <si>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</si>
  <si>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</si>
  <si>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</si>
  <si>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</si>
  <si>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</si>
  <si>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</si>
  <si>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</si>
  <si>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</si>
  <si>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</si>
  <si>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</si>
  <si>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</si>
  <si>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</si>
  <si>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</si>
  <si>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</si>
  <si>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</si>
  <si>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</si>
  <si>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</si>
  <si>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</si>
  <si>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</si>
  <si>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</si>
  <si>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</si>
  <si>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</si>
  <si>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</si>
  <si>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</si>
  <si>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</si>
  <si>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</si>
  <si>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</si>
  <si>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</si>
  <si>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</si>
  <si>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</si>
  <si>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</si>
  <si>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</si>
  <si>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</si>
  <si>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</si>
  <si>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</si>
  <si>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</si>
  <si>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</si>
  <si>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</si>
  <si>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</si>
  <si>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</si>
  <si>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</si>
  <si>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</si>
  <si>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</si>
  <si>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</si>
  <si>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</si>
  <si>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</si>
  <si>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</si>
  <si>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</si>
  <si>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</si>
  <si>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</si>
  <si>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</si>
  <si>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</si>
  <si>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</si>
  <si>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</si>
  <si>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</si>
  <si>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</si>
  <si>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</si>
  <si>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</si>
  <si>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</si>
  <si>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</si>
  <si>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</si>
  <si>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</si>
  <si>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</si>
  <si>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</si>
  <si>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</si>
  <si>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</si>
  <si>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</si>
  <si>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</si>
  <si>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</si>
  <si>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</si>
  <si>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</si>
  <si>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</si>
  <si>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</si>
  <si>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</si>
  <si>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</si>
  <si>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</si>
  <si>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</si>
  <si>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</si>
  <si>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</si>
  <si>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</si>
  <si>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</si>
  <si>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</si>
  <si>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</si>
  <si>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</si>
  <si>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</si>
  <si>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</si>
  <si>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</si>
  <si>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</si>
  <si>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</si>
  <si>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</si>
  <si>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</si>
  <si>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</si>
  <si>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</si>
  <si>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</si>
  <si>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</si>
  <si>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</si>
  <si>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</si>
  <si>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</si>
  <si>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</si>
  <si>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</si>
  <si>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</si>
  <si>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</si>
  <si>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</si>
  <si>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</si>
  <si>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</si>
  <si>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</si>
  <si>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</si>
  <si>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</si>
  <si>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</si>
  <si>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</si>
  <si>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</si>
  <si>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</si>
  <si>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</si>
  <si>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</si>
  <si>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</si>
  <si>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</si>
  <si>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</si>
  <si>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</si>
  <si>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</si>
  <si>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</si>
  <si>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</si>
  <si>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</si>
  <si>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</si>
  <si>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</si>
  <si>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</si>
  <si>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</si>
  <si>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</si>
  <si>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</si>
  <si>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</si>
  <si>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</si>
  <si>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</si>
  <si>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</si>
  <si>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</si>
  <si>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</si>
  <si>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</si>
  <si>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</si>
  <si>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</si>
  <si>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</si>
  <si>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</si>
  <si>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</si>
  <si>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</si>
  <si>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</si>
  <si>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</si>
  <si>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</si>
  <si>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</si>
  <si>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</si>
  <si>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</si>
  <si>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</si>
  <si>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</si>
  <si>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</si>
  <si>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</si>
  <si>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</si>
  <si>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</si>
  <si>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</si>
  <si>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</si>
  <si>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</si>
  <si>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</si>
  <si>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</si>
  <si>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</si>
  <si>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</si>
  <si>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</si>
  <si>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</si>
  <si>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</si>
  <si>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</si>
  <si>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</si>
  <si>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</si>
  <si>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</si>
  <si>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</si>
  <si>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</si>
  <si>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</si>
  <si>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</si>
  <si>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</si>
  <si>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</si>
  <si>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</si>
  <si>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</si>
  <si>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</si>
  <si>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</si>
  <si>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</si>
  <si>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</si>
  <si>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</si>
  <si>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</si>
  <si>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</si>
  <si>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</si>
  <si>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</si>
  <si>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</si>
  <si>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</si>
  <si>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</si>
  <si>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</si>
  <si>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</si>
  <si>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</si>
  <si>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</si>
  <si>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</si>
  <si>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</si>
  <si>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</si>
  <si>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</si>
  <si>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</si>
  <si>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</si>
  <si>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</si>
  <si>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</si>
  <si>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</si>
  <si>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</si>
  <si>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</si>
  <si>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</si>
  <si>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</si>
  <si>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</si>
  <si>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</si>
  <si>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</si>
  <si>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</si>
  <si>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</si>
  <si>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</si>
  <si>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</si>
  <si>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</si>
  <si>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</si>
  <si>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</si>
  <si>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</si>
  <si>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</si>
  <si>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</si>
  <si>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</si>
  <si>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</si>
  <si>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</si>
  <si>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</si>
  <si>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</si>
  <si>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</si>
  <si>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</si>
  <si>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</si>
  <si>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</si>
  <si>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</si>
  <si>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</si>
  <si>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</si>
  <si>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</si>
  <si>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</si>
  <si>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</si>
  <si>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</si>
  <si>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</si>
  <si>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</si>
  <si>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</si>
  <si>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</si>
  <si>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</si>
  <si>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</si>
  <si>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</si>
  <si>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</si>
  <si>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</si>
  <si>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</si>
  <si>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</si>
  <si>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</si>
  <si>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</si>
  <si>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</si>
  <si>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</si>
  <si>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</si>
  <si>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</si>
  <si>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</si>
  <si>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</si>
  <si>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</si>
  <si>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</si>
  <si>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</si>
  <si>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</si>
  <si>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</si>
  <si>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</si>
  <si>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</si>
  <si>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</si>
  <si>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</si>
  <si>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</si>
  <si>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</si>
  <si>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</si>
  <si>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</si>
  <si>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</si>
  <si>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</si>
  <si>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</si>
  <si>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</si>
  <si>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</si>
  <si>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</si>
  <si>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</si>
  <si>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</si>
  <si>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</si>
  <si>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</si>
  <si>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</si>
  <si>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</si>
  <si>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</si>
  <si>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</si>
  <si>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</si>
  <si>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</si>
  <si>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</si>
  <si>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</si>
  <si>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</si>
  <si>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</si>
  <si>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</si>
  <si>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</si>
  <si>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</si>
  <si>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</si>
  <si>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</si>
  <si>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</si>
  <si>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</si>
  <si>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</si>
  <si>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</si>
  <si>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</si>
  <si>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</si>
  <si>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</si>
  <si>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</si>
  <si>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</si>
  <si>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</si>
  <si>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</si>
  <si>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</si>
  <si>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</si>
  <si>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</si>
  <si>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</si>
  <si>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</si>
  <si>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</si>
  <si>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</si>
  <si>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</si>
  <si>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</si>
  <si>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</si>
  <si>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</si>
  <si>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</si>
  <si>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</si>
  <si>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</si>
  <si>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</si>
  <si>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</si>
  <si>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</si>
  <si>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</si>
  <si>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</si>
  <si>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</si>
  <si>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</si>
  <si>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</si>
  <si>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</si>
  <si>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</si>
  <si>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</si>
  <si>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</si>
  <si>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</si>
  <si>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</si>
  <si>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</si>
  <si>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</si>
  <si>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</si>
  <si>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</si>
  <si>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</si>
  <si>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</si>
  <si>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</si>
  <si>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</si>
  <si>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</si>
  <si>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</si>
  <si>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</si>
  <si>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</si>
  <si>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</si>
  <si>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</si>
  <si>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</si>
  <si>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</si>
  <si>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</si>
  <si>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</si>
  <si>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</si>
  <si>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</si>
  <si>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</si>
  <si>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</si>
  <si>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</si>
  <si>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</si>
  <si>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</si>
  <si>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</si>
  <si>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</si>
  <si>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</si>
  <si>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</si>
  <si>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</si>
  <si>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</si>
  <si>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</si>
  <si>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</si>
  <si>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</si>
  <si>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</si>
  <si>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</si>
  <si>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</si>
  <si>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</si>
  <si>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</si>
  <si>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</si>
  <si>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</si>
  <si>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</si>
  <si>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</si>
  <si>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</si>
  <si>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</si>
  <si>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</si>
  <si>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</si>
  <si>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</si>
  <si>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</si>
  <si>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</si>
  <si>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</si>
  <si>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</si>
  <si>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</si>
  <si>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</si>
  <si>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</si>
  <si>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</si>
  <si>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</si>
  <si>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</si>
  <si>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</si>
  <si>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</si>
  <si>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</si>
  <si>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</si>
  <si>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</si>
  <si>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</si>
  <si>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</si>
  <si>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</si>
  <si>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</si>
  <si>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</si>
  <si>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</si>
  <si>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</si>
  <si>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</si>
  <si>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</si>
  <si>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</si>
  <si>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</si>
  <si>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</si>
  <si>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</si>
  <si>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</si>
  <si>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</si>
  <si>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</si>
  <si>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</si>
  <si>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</si>
  <si>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</si>
  <si>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</si>
  <si>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</si>
  <si>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</si>
  <si>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</si>
  <si>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</si>
  <si>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</si>
  <si>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</si>
  <si>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</si>
  <si>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</si>
  <si>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</si>
  <si>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</si>
  <si>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</si>
  <si>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</si>
  <si>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</si>
  <si>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</si>
  <si>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</si>
  <si>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</si>
  <si>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</si>
  <si>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</si>
  <si>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</si>
  <si>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</si>
  <si>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</si>
  <si>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</si>
  <si>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</si>
  <si>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</si>
  <si>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</si>
  <si>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</si>
  <si>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</si>
  <si>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</si>
  <si>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</si>
  <si>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</si>
  <si>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</si>
  <si>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</si>
  <si>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</si>
  <si>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</si>
  <si>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</si>
  <si>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</si>
  <si>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</si>
  <si>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</si>
  <si>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</si>
  <si>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</si>
  <si>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</si>
  <si>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</si>
  <si>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</si>
  <si>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</si>
  <si>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</si>
  <si>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</si>
  <si>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</si>
  <si>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</si>
  <si>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</si>
  <si>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</si>
  <si>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</si>
  <si>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</si>
  <si>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</si>
  <si>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</si>
  <si>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</si>
  <si>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</si>
  <si>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</si>
  <si>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</si>
  <si>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</si>
  <si>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</si>
  <si>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</si>
  <si>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</si>
  <si>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</si>
  <si>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</si>
  <si>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</si>
  <si>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</si>
  <si>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</si>
  <si>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</si>
  <si>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</si>
  <si>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</si>
  <si>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</si>
  <si>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</si>
  <si>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</si>
  <si>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</si>
  <si>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</si>
  <si>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</si>
  <si>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</si>
  <si>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</si>
  <si>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</si>
  <si>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</si>
  <si>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</si>
  <si>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</si>
  <si>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</si>
  <si>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</si>
  <si>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</si>
  <si>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</si>
  <si>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</si>
  <si>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</si>
  <si>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</si>
  <si>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</si>
  <si>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</si>
  <si>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</si>
  <si>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</si>
  <si>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</si>
  <si>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</si>
  <si>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</si>
  <si>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</si>
  <si>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</si>
  <si>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</si>
  <si>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</si>
  <si>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</si>
  <si>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</si>
  <si>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</si>
  <si>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</si>
  <si>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</si>
  <si>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</si>
  <si>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</si>
  <si>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</si>
  <si>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</si>
  <si>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</si>
  <si>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</si>
  <si>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</si>
  <si>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</si>
  <si>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</si>
  <si>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</si>
  <si>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</si>
  <si>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</si>
  <si>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</si>
  <si>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</si>
  <si>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</si>
  <si>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</si>
  <si>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</si>
  <si>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</si>
  <si>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</si>
  <si>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</si>
  <si>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</si>
  <si>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</si>
  <si>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</si>
  <si>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</si>
  <si>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</si>
  <si>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</si>
  <si>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</si>
  <si>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</si>
  <si>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</si>
  <si>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</si>
  <si>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</si>
  <si>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</si>
  <si>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</si>
  <si>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</si>
  <si>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</si>
  <si>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</si>
  <si>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</si>
  <si>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</si>
  <si>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</si>
  <si>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</si>
  <si>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</si>
  <si>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</si>
  <si>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</si>
  <si>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</si>
  <si>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</si>
  <si>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</si>
  <si>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</si>
  <si>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</si>
  <si>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</si>
  <si>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</si>
  <si>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</si>
  <si>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</si>
  <si>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</si>
  <si>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</si>
  <si>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</si>
  <si>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</si>
  <si>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</si>
  <si>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</si>
  <si>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</si>
  <si>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</si>
  <si>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</si>
  <si>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</si>
  <si>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</si>
  <si>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</si>
  <si>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</si>
  <si>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</si>
  <si>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</si>
  <si>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</si>
  <si>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</si>
  <si>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</si>
  <si>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</si>
  <si>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</si>
  <si>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</si>
  <si>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</si>
  <si>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</si>
  <si>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</si>
  <si>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</si>
  <si>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</si>
  <si>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</si>
  <si>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</si>
  <si>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</si>
  <si>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</si>
  <si>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</si>
  <si>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</si>
  <si>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</si>
  <si>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</si>
  <si>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</si>
  <si>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</si>
  <si>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</si>
  <si>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</si>
  <si>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</si>
  <si>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</si>
  <si>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</si>
  <si>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</si>
  <si>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</si>
  <si>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</si>
  <si>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</si>
  <si>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</si>
  <si>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</si>
  <si>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</si>
  <si>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</si>
  <si>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</si>
  <si>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</si>
  <si>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</si>
  <si>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</si>
  <si>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</si>
  <si>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</si>
  <si>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</si>
  <si>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</si>
  <si>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</si>
  <si>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</si>
  <si>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</si>
  <si>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</si>
  <si>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</si>
  <si>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</si>
  <si>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</si>
  <si>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</si>
  <si>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</si>
  <si>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</si>
  <si>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</si>
  <si>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</si>
  <si>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</si>
  <si>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</si>
  <si>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</si>
  <si>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</si>
  <si>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</si>
  <si>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</si>
  <si>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</si>
  <si>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</si>
  <si>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</si>
  <si>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</si>
  <si>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</si>
  <si>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</si>
  <si>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</si>
  <si>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</si>
  <si>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</si>
  <si>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</si>
  <si>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</si>
  <si>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</si>
  <si>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</si>
  <si>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</si>
  <si>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</si>
  <si>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</si>
  <si>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</si>
  <si>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</si>
  <si>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</si>
  <si>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</si>
  <si>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</si>
  <si>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</si>
  <si>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</si>
  <si>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</si>
  <si>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</si>
  <si>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</si>
  <si>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</si>
  <si>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</si>
  <si>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</si>
  <si>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</si>
  <si>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</si>
  <si>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</si>
  <si>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</si>
  <si>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</si>
  <si>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</si>
  <si>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</si>
  <si>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</si>
  <si>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</si>
  <si>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</si>
  <si>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</si>
  <si>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</si>
  <si>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</si>
  <si>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</si>
  <si>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</si>
  <si>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</si>
  <si>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</si>
  <si>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</si>
  <si>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</si>
  <si>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</si>
  <si>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</si>
  <si>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</si>
  <si>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</si>
  <si>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</si>
  <si>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</si>
  <si>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</si>
  <si>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</si>
  <si>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</si>
  <si>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</si>
  <si>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</si>
  <si>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</si>
  <si>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</si>
  <si>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</si>
  <si>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</si>
  <si>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</si>
  <si>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</si>
  <si>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</si>
  <si>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</si>
  <si>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</si>
  <si>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</si>
  <si>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</si>
  <si>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</si>
  <si>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</si>
  <si>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</si>
  <si>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</si>
  <si>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</si>
  <si>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</si>
  <si>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</si>
  <si>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</si>
  <si>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</si>
  <si>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</si>
  <si>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</si>
  <si>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</si>
  <si>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</si>
  <si>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</si>
  <si>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</si>
  <si>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</si>
  <si>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</si>
  <si>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</si>
  <si>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</si>
  <si>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</si>
  <si>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</si>
  <si>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</si>
  <si>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</si>
  <si>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</si>
  <si>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</si>
  <si>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</si>
  <si>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</si>
  <si>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</si>
  <si>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</si>
  <si>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</si>
  <si>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</si>
  <si>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</si>
  <si>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</si>
  <si>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</si>
  <si>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</si>
  <si>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</si>
  <si>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</si>
  <si>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</si>
  <si>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</si>
  <si>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</si>
  <si>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</si>
  <si>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</si>
  <si>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</si>
  <si>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</si>
  <si>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</si>
  <si>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</si>
  <si>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</si>
  <si>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</si>
  <si>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</si>
  <si>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</si>
  <si>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</si>
  <si>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</si>
  <si>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</si>
  <si>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</si>
  <si>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</si>
  <si>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</si>
  <si>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</si>
  <si>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</si>
  <si>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</si>
  <si>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</si>
  <si>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</si>
  <si>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</si>
  <si>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</si>
  <si>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</si>
  <si>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</si>
  <si>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</si>
  <si>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</si>
  <si>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</si>
  <si>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</si>
  <si>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</si>
  <si>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</si>
  <si>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</si>
  <si>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</si>
  <si>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</si>
  <si>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</si>
  <si>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</si>
  <si>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</si>
  <si>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</si>
  <si>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</si>
  <si>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</si>
  <si>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</si>
  <si>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</si>
  <si>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</si>
  <si>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</si>
  <si>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</si>
  <si>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</si>
  <si>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</si>
  <si>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</si>
  <si>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</si>
  <si>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</si>
  <si>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</si>
  <si>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</si>
  <si>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</si>
  <si>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</si>
  <si>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</si>
  <si>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</si>
  <si>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</si>
  <si>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</si>
  <si>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</si>
  <si>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</si>
  <si>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</si>
  <si>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</si>
  <si>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</si>
  <si>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</si>
  <si>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</si>
  <si>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</si>
  <si>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</si>
  <si>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</si>
  <si>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</si>
  <si>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</si>
  <si>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</si>
  <si>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</si>
  <si>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</si>
  <si>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</si>
  <si>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</si>
  <si>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</si>
  <si>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</si>
  <si>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</si>
  <si>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</si>
  <si>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</si>
  <si>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</si>
  <si>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</si>
  <si>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</si>
  <si>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</si>
  <si>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</si>
  <si>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</si>
  <si>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</si>
  <si>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</si>
  <si>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</si>
  <si>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</si>
  <si>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</si>
  <si>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</si>
  <si>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</si>
  <si>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</si>
  <si>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</si>
  <si>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</si>
  <si>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</si>
  <si>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</si>
  <si>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</si>
  <si>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</si>
  <si>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</si>
  <si>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</si>
  <si>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</si>
  <si>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</si>
  <si>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</si>
  <si>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</si>
  <si>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</si>
  <si>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</si>
  <si>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</si>
  <si>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</si>
  <si>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</si>
  <si>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</si>
  <si>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</si>
  <si>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</si>
  <si>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</si>
  <si>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</si>
  <si>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</si>
  <si>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</si>
  <si>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</si>
  <si>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</si>
  <si>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</si>
  <si>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</si>
  <si>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</si>
  <si>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</si>
  <si>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</si>
  <si>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</si>
  <si>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</si>
  <si>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</si>
  <si>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</si>
  <si>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</si>
  <si>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</si>
  <si>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</si>
  <si>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</si>
  <si>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</si>
  <si>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</si>
  <si>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</si>
  <si>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</si>
  <si>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</si>
  <si>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</si>
  <si>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</si>
  <si>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</si>
  <si>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</si>
  <si>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</si>
  <si>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</si>
  <si>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</si>
  <si>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</si>
  <si>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</si>
  <si>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</si>
  <si>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</si>
  <si>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</si>
  <si>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</si>
  <si>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</si>
  <si>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</si>
  <si>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</si>
  <si>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</si>
  <si>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</si>
  <si>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</si>
  <si>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</si>
  <si>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</si>
  <si>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</si>
  <si>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</si>
  <si>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</si>
  <si>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</si>
  <si>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</si>
  <si>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</si>
  <si>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</si>
  <si>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</si>
  <si>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</si>
  <si>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</si>
  <si>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</si>
  <si>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</si>
  <si>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</si>
  <si>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</si>
  <si>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</si>
  <si>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</si>
  <si>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</si>
  <si>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</si>
  <si>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</si>
  <si>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</si>
  <si>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</si>
  <si>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</si>
  <si>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</si>
  <si>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</si>
  <si>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</si>
  <si>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</si>
  <si>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</si>
  <si>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</si>
  <si>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</si>
  <si>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</si>
  <si>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</si>
  <si>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</si>
  <si>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</si>
  <si>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</si>
  <si>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</si>
  <si>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</si>
  <si>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</si>
  <si>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</si>
  <si>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</si>
  <si>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</si>
  <si>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</si>
  <si>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</si>
  <si>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</si>
  <si>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</si>
  <si>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</si>
  <si>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</si>
  <si>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</si>
  <si>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</si>
  <si>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</si>
  <si>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</si>
  <si>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</si>
  <si>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</si>
  <si>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</si>
  <si>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</si>
  <si>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</si>
  <si>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</si>
  <si>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</si>
  <si>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</si>
  <si>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</si>
  <si>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</si>
  <si>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</si>
  <si>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</si>
  <si>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</si>
  <si>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</si>
  <si>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</si>
  <si>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</si>
  <si>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</si>
  <si>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</si>
  <si>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</si>
  <si>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</si>
  <si>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</si>
  <si>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</si>
  <si>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</si>
  <si>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</si>
  <si>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</si>
  <si>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</si>
  <si>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</si>
  <si>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</si>
  <si>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</si>
  <si>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</si>
  <si>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</si>
  <si>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</si>
  <si>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</si>
  <si>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</si>
  <si>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</si>
  <si>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</si>
  <si>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</si>
  <si>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</si>
  <si>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</si>
  <si>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</si>
  <si>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</si>
  <si>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</si>
  <si>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</si>
  <si>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</si>
  <si>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</si>
  <si>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</si>
  <si>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</si>
  <si>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</si>
  <si>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</si>
  <si>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</si>
  <si>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</si>
  <si>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</si>
  <si>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</si>
  <si>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</si>
  <si>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</si>
  <si>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</si>
  <si>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</si>
  <si>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</si>
  <si>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</si>
  <si>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</si>
  <si>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</si>
  <si>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</si>
  <si>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</si>
  <si>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</si>
  <si>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</si>
  <si>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</si>
  <si>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</si>
  <si>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</si>
  <si>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</si>
  <si>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</si>
  <si>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</si>
  <si>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</si>
  <si>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</si>
  <si>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</si>
  <si>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</si>
  <si>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</si>
  <si>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</si>
  <si>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</si>
  <si>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</si>
  <si>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</si>
  <si>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</si>
  <si>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</si>
  <si>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</si>
  <si>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</si>
  <si>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</si>
  <si>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</si>
  <si>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</si>
  <si>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</si>
  <si>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</si>
  <si>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</si>
  <si>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</si>
  <si>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</si>
  <si>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</si>
  <si>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</si>
  <si>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</si>
  <si>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</si>
  <si>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</si>
  <si>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</si>
  <si>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</si>
  <si>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</si>
  <si>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</si>
  <si>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</si>
  <si>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</si>
  <si>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</si>
  <si>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</si>
  <si>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</si>
  <si>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</si>
  <si>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</si>
  <si>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</si>
  <si>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</si>
  <si>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</si>
  <si>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</si>
  <si>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</si>
  <si>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</si>
  <si>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</si>
  <si>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</si>
  <si>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</si>
  <si>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</si>
  <si>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</si>
  <si>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</si>
  <si>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</si>
  <si>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</si>
  <si>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</si>
  <si>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</si>
  <si>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</si>
  <si>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</si>
  <si>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</si>
  <si>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</si>
  <si>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</si>
  <si>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</si>
  <si>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</si>
  <si>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</si>
  <si>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</si>
  <si>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</si>
  <si>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</si>
  <si>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</si>
  <si>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</si>
  <si>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</si>
  <si>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</si>
  <si>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</si>
  <si>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</si>
  <si>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</si>
  <si>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</si>
  <si>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</si>
  <si>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</si>
  <si>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</si>
  <si>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</si>
  <si>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</si>
  <si>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</si>
  <si>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</si>
  <si>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</si>
  <si>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</si>
  <si>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</si>
  <si>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</si>
  <si>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</si>
  <si>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</si>
  <si>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</si>
  <si>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</si>
  <si>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</si>
  <si>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</si>
  <si>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</si>
  <si>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</si>
  <si>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</si>
  <si>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</si>
  <si>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</si>
  <si>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</si>
  <si>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</si>
  <si>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</si>
  <si>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</si>
  <si>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</si>
  <si>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</si>
  <si>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</si>
  <si>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</si>
  <si>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</si>
  <si>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</si>
  <si>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</si>
  <si>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</si>
  <si>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</si>
  <si>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</si>
  <si>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</si>
  <si>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</si>
  <si>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</si>
  <si>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</si>
  <si>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</si>
  <si>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</si>
  <si>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</si>
  <si>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</si>
  <si>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</si>
  <si>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</si>
  <si>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</si>
  <si>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</si>
  <si>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</si>
  <si>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</si>
  <si>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</si>
  <si>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</si>
  <si>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</si>
  <si>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</si>
  <si>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</si>
  <si>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</si>
  <si>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</si>
  <si>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</si>
  <si>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</si>
  <si>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</si>
  <si>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</si>
  <si>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</si>
  <si>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</si>
  <si>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</si>
  <si>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</si>
  <si>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</si>
  <si>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</si>
  <si>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</si>
  <si>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</si>
  <si>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</si>
  <si>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</si>
  <si>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</si>
  <si>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</si>
  <si>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</si>
  <si>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</si>
  <si>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</si>
  <si>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</si>
  <si>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</si>
  <si>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</si>
  <si>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</si>
  <si>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</si>
  <si>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</si>
  <si>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</si>
  <si>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</si>
  <si>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</si>
  <si>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</si>
  <si>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</si>
  <si>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</si>
  <si>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</si>
  <si>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</si>
  <si>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</si>
  <si>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</si>
  <si>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</si>
  <si>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</si>
  <si>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</si>
  <si>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</si>
  <si>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</si>
  <si>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</si>
  <si>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</si>
  <si>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</si>
  <si>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</si>
  <si>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</si>
  <si>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</si>
  <si>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</si>
  <si>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</si>
  <si>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</si>
  <si>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</si>
  <si>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</si>
  <si>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</si>
  <si>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</si>
  <si>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</si>
  <si>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</si>
  <si>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</si>
  <si>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</si>
  <si>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</si>
  <si>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</si>
  <si>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</si>
  <si>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</si>
  <si>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</si>
  <si>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</si>
  <si>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</si>
  <si>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</si>
  <si>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</si>
  <si>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</si>
  <si>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</si>
  <si>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</si>
  <si>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</si>
  <si>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</si>
  <si>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</si>
  <si>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</si>
  <si>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</si>
  <si>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</si>
  <si>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</si>
  <si>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</si>
  <si>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</si>
  <si>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</si>
  <si>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</si>
  <si>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</si>
  <si>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</si>
  <si>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</si>
  <si>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</si>
  <si>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</si>
  <si>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</si>
  <si>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</si>
  <si>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</si>
  <si>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</si>
  <si>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</si>
  <si>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</si>
  <si>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</si>
  <si>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</si>
  <si>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</si>
  <si>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</si>
  <si>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</si>
  <si>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</si>
  <si>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</si>
  <si>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</si>
  <si>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</si>
  <si>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</si>
  <si>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</si>
  <si>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</si>
  <si>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</si>
  <si>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</si>
  <si>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</si>
  <si>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</si>
  <si>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</si>
  <si>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</si>
  <si>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</si>
  <si>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</si>
  <si>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</si>
  <si>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</si>
  <si>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</si>
  <si>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</si>
  <si>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</si>
  <si>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</si>
  <si>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</si>
  <si>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</si>
  <si>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</si>
  <si>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</si>
  <si>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</si>
  <si>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</si>
  <si>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</si>
  <si>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</si>
  <si>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</si>
  <si>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</si>
  <si>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</si>
  <si>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</si>
  <si>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</si>
  <si>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</si>
  <si>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</si>
  <si>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</si>
  <si>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</si>
  <si>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</si>
  <si>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</si>
  <si>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</si>
  <si>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</si>
  <si>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</si>
  <si>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</si>
  <si>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</si>
  <si>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</si>
  <si>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</si>
  <si>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</si>
  <si>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</si>
  <si>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</si>
  <si>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</si>
  <si>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</si>
  <si>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</si>
  <si>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</si>
  <si>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</si>
  <si>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</si>
  <si>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</si>
  <si>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</si>
  <si>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</si>
  <si>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</si>
  <si>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</si>
  <si>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</si>
  <si>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</si>
  <si>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</si>
  <si>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</si>
  <si>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</si>
  <si>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</si>
  <si>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</si>
  <si>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</si>
  <si>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</si>
  <si>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</si>
  <si>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</si>
  <si>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</si>
  <si>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</si>
  <si>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</si>
  <si>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</si>
  <si>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</si>
  <si>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</si>
  <si>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</si>
  <si>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</si>
  <si>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</si>
  <si>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</si>
  <si>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</si>
  <si>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</si>
  <si>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</si>
  <si>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</si>
  <si>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</si>
  <si>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</si>
  <si>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</si>
  <si>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</si>
  <si>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</si>
  <si>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</si>
  <si>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</si>
  <si>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</si>
  <si>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</si>
  <si>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</si>
  <si>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</si>
  <si>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</si>
  <si>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</si>
  <si>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</si>
  <si>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</si>
  <si>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</si>
  <si>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</si>
  <si>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</si>
  <si>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</si>
  <si>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</si>
  <si>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</si>
  <si>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</si>
  <si>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</si>
  <si>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</si>
  <si>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</si>
  <si>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</si>
  <si>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</si>
  <si>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</si>
  <si>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</si>
  <si>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</si>
  <si>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</si>
  <si>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</si>
  <si>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</si>
  <si>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</si>
  <si>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</si>
  <si>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</si>
  <si>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</si>
  <si>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</si>
  <si>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</si>
  <si>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</si>
  <si>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</si>
  <si>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</si>
  <si>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</si>
  <si>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</si>
  <si>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</si>
  <si>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</si>
  <si>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</si>
  <si>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</si>
  <si>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</si>
  <si>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</si>
  <si>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</si>
  <si>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</si>
  <si>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</si>
  <si>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</si>
  <si>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</si>
  <si>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</si>
  <si>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</si>
  <si>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</si>
  <si>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</si>
  <si>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</si>
  <si>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</si>
  <si>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</si>
  <si>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</si>
  <si>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</si>
  <si>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</si>
  <si>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</si>
  <si>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</si>
  <si>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</si>
  <si>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</si>
  <si>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</si>
  <si>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</si>
  <si>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</si>
  <si>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</si>
  <si>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</si>
  <si>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</si>
  <si>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</si>
  <si>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</si>
  <si>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</si>
  <si>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</si>
  <si>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</si>
  <si>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</si>
  <si>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</si>
  <si>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</si>
  <si>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</si>
  <si>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</si>
  <si>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</si>
  <si>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</si>
  <si>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</si>
  <si>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</si>
  <si>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</si>
  <si>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</si>
  <si>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</si>
  <si>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</si>
  <si>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</si>
  <si>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</si>
  <si>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</si>
  <si>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</si>
  <si>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</si>
  <si>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</si>
  <si>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</si>
  <si>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</si>
  <si>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</si>
  <si>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</si>
  <si>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</si>
  <si>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</si>
  <si>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</si>
  <si>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</si>
  <si>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</si>
  <si>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</si>
  <si>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</si>
  <si>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</si>
  <si>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</si>
  <si>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</si>
  <si>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</si>
  <si>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</si>
  <si>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</si>
  <si>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</si>
  <si>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</si>
  <si>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</si>
  <si>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</si>
  <si>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</si>
  <si>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</si>
  <si>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</si>
  <si>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</si>
  <si>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</si>
  <si>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</si>
  <si>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</si>
  <si>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</si>
  <si>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</si>
  <si>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</si>
  <si>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</si>
  <si>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</si>
  <si>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</si>
  <si>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</si>
  <si>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</si>
  <si>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</si>
  <si>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</si>
  <si>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</si>
  <si>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</si>
  <si>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</si>
  <si>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</si>
  <si>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</si>
  <si>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</si>
  <si>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</si>
  <si>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</si>
  <si>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</si>
  <si>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</si>
  <si>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</si>
  <si>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</si>
  <si>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</si>
  <si>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</si>
  <si>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</si>
  <si>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</si>
  <si>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</si>
  <si>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</si>
  <si>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</si>
  <si>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</si>
  <si>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</si>
  <si>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</si>
  <si>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</si>
  <si>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</si>
  <si>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</si>
  <si>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</si>
  <si>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</si>
  <si>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</si>
  <si>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</si>
  <si>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</si>
  <si>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</si>
  <si>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</si>
  <si>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</si>
  <si>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</si>
  <si>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</si>
  <si>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</si>
  <si>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</si>
  <si>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</si>
  <si>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</si>
  <si>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</si>
  <si>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</si>
  <si>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</si>
  <si>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</si>
  <si>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</si>
  <si>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</si>
  <si>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</si>
  <si>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</si>
  <si>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</si>
  <si>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</si>
  <si>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</si>
  <si>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</si>
  <si>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</si>
  <si>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</si>
  <si>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</si>
  <si>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</si>
  <si>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</si>
  <si>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</si>
  <si>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</si>
  <si>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</si>
  <si>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</si>
  <si>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</si>
  <si>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</si>
  <si>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</si>
  <si>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</si>
  <si>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</si>
  <si>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</si>
  <si>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</si>
  <si>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</si>
  <si>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</si>
  <si>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</si>
  <si>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</si>
  <si>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</si>
  <si>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</si>
  <si>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</si>
  <si>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</si>
  <si>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</si>
  <si>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</si>
  <si>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</si>
  <si>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</si>
  <si>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</si>
  <si>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</si>
  <si>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</si>
  <si>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</si>
  <si>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</si>
  <si>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</si>
  <si>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</si>
  <si>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</si>
  <si>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</si>
  <si>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</si>
  <si>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</si>
  <si>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</si>
  <si>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</si>
  <si>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</si>
  <si>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</si>
  <si>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</si>
  <si>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</si>
  <si>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</si>
  <si>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</si>
  <si>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</si>
  <si>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</si>
  <si>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</si>
  <si>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</si>
  <si>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</si>
  <si>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</si>
  <si>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</si>
  <si>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</si>
  <si>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</si>
  <si>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</si>
  <si>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</si>
  <si>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</si>
  <si>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</si>
  <si>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</si>
  <si>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</si>
  <si>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</si>
  <si>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</si>
  <si>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</si>
  <si>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</si>
  <si>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</si>
  <si>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</si>
  <si>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</si>
  <si>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</si>
  <si>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</si>
  <si>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</si>
  <si>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</si>
  <si>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</si>
  <si>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</si>
  <si>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</si>
  <si>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</si>
  <si>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</si>
  <si>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</si>
  <si>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</si>
  <si>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</si>
  <si>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</si>
  <si>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</si>
  <si>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</si>
  <si>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</si>
  <si>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</si>
  <si>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</si>
  <si>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</si>
  <si>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</si>
  <si>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</si>
  <si>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</si>
  <si>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</si>
  <si>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</si>
  <si>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</si>
  <si>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</si>
  <si>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</si>
  <si>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</si>
  <si>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</si>
  <si>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</si>
  <si>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</si>
  <si>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</si>
  <si>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</si>
  <si>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</si>
  <si>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</si>
  <si>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</si>
  <si>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</si>
  <si>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</si>
  <si>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</si>
  <si>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</si>
  <si>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</si>
  <si>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</si>
  <si>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</si>
  <si>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</si>
  <si>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</si>
  <si>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</si>
  <si>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</si>
  <si>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</si>
  <si>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</si>
  <si>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</si>
  <si>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</si>
  <si>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</si>
  <si>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</si>
  <si>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</si>
  <si>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</si>
  <si>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</si>
  <si>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</si>
  <si>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</si>
  <si>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</si>
  <si>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</si>
  <si>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</si>
  <si>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</si>
  <si>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</si>
  <si>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</si>
  <si>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</si>
  <si>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</si>
  <si>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</si>
  <si>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</si>
  <si>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</si>
  <si>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</si>
  <si>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</si>
  <si>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</si>
  <si>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</si>
  <si>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</si>
  <si>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</si>
  <si>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</si>
  <si>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</si>
  <si>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</si>
  <si>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</si>
  <si>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</si>
  <si>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</si>
  <si>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</si>
  <si>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</si>
  <si>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</si>
  <si>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</si>
  <si>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</si>
  <si>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</si>
  <si>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</si>
  <si>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</si>
  <si>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</si>
  <si>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</si>
  <si>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</si>
  <si>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</si>
  <si>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</si>
  <si>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</si>
  <si>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</si>
  <si>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</si>
  <si>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</si>
  <si>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</si>
  <si>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</si>
  <si>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</si>
  <si>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</si>
  <si>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</si>
  <si>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</si>
  <si>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</si>
  <si>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</si>
  <si>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</si>
  <si>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</si>
  <si>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</si>
  <si>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</si>
  <si>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</si>
  <si>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</si>
  <si>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</si>
  <si>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</si>
  <si>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</si>
  <si>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</si>
  <si>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</si>
  <si>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</si>
  <si>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</si>
  <si>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</si>
  <si>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</si>
  <si>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</si>
  <si>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</si>
  <si>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</si>
  <si>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</si>
  <si>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</si>
  <si>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</si>
  <si>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</si>
  <si>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</si>
  <si>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</si>
  <si>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</si>
  <si>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</si>
  <si>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</si>
  <si>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</si>
  <si>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</si>
  <si>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</si>
  <si>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</si>
  <si>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</si>
  <si>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</si>
  <si>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</si>
  <si>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</si>
  <si>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</si>
  <si>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</si>
  <si>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</si>
  <si>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</si>
  <si>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</si>
  <si>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</si>
  <si>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</si>
  <si>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</si>
  <si>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</si>
  <si>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</si>
  <si>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</si>
  <si>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</si>
  <si>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</si>
  <si>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</si>
  <si>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</si>
  <si>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</si>
  <si>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</si>
  <si>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</si>
  <si>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</si>
  <si>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</si>
  <si>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</si>
  <si>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</si>
  <si>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</si>
  <si>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</si>
  <si>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</si>
  <si>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</si>
  <si>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</si>
  <si>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</si>
  <si>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</si>
  <si>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</si>
  <si>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</si>
  <si>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</si>
  <si>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</si>
  <si>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</si>
  <si>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</si>
  <si>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</si>
  <si>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</si>
  <si>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</si>
  <si>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</si>
  <si>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</si>
  <si>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</si>
  <si>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</si>
  <si>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</si>
  <si>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</si>
  <si>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</si>
  <si>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</si>
  <si>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</si>
  <si>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</si>
  <si>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</si>
  <si>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</si>
  <si>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</si>
  <si>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</si>
  <si>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</si>
  <si>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</si>
  <si>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</si>
  <si>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</si>
  <si>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</si>
  <si>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</si>
  <si>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</si>
  <si>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</si>
  <si>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</si>
  <si>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</si>
  <si>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</si>
  <si>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</si>
  <si>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</si>
  <si>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</si>
  <si>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</si>
  <si>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</si>
  <si>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</si>
  <si>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</si>
  <si>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</si>
  <si>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</si>
  <si>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</si>
  <si>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</si>
  <si>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</si>
  <si>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</si>
  <si>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</si>
  <si>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</si>
  <si>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</si>
  <si>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</si>
  <si>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</si>
  <si>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</si>
  <si>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</si>
  <si>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</si>
  <si>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</si>
  <si>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</si>
  <si>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</si>
  <si>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</si>
  <si>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</si>
  <si>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</si>
  <si>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</si>
  <si>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</si>
  <si>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</si>
  <si>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</si>
  <si>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</si>
  <si>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</si>
  <si>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</si>
  <si>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</si>
  <si>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</si>
  <si>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</si>
  <si>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</si>
  <si>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</si>
  <si>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</si>
  <si>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</si>
  <si>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</si>
  <si>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</si>
  <si>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</si>
  <si>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</si>
  <si>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</si>
  <si>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</si>
  <si>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</si>
  <si>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</si>
  <si>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</si>
  <si>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</si>
  <si>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</si>
  <si>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</si>
  <si>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</si>
  <si>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</si>
  <si>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</si>
  <si>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</si>
  <si>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</si>
  <si>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</si>
  <si>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</si>
  <si>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</si>
  <si>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</si>
  <si>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</si>
  <si>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</si>
  <si>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</si>
  <si>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</si>
  <si>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</si>
  <si>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</si>
  <si>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</si>
  <si>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</si>
  <si>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</si>
  <si>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</si>
  <si>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</si>
  <si>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</si>
  <si>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</si>
  <si>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</si>
  <si>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</si>
  <si>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</si>
  <si>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</si>
  <si>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</si>
  <si>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</si>
  <si>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</si>
  <si>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</si>
  <si>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</si>
  <si>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</si>
  <si>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</si>
  <si>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</si>
  <si>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</si>
  <si>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</si>
  <si>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</si>
  <si>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</si>
  <si>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</si>
  <si>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</si>
  <si>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</si>
  <si>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</si>
  <si>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</si>
  <si>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</si>
  <si>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</si>
  <si>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</si>
  <si>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</si>
  <si>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</si>
  <si>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</si>
  <si>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</si>
  <si>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</si>
  <si>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</si>
  <si>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</si>
  <si>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</si>
  <si>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</si>
  <si>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</si>
  <si>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</si>
  <si>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</si>
  <si>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</si>
  <si>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</si>
  <si>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</si>
  <si>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</si>
  <si>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</si>
  <si>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</si>
  <si>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</si>
  <si>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</si>
  <si>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</si>
  <si>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</si>
  <si>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</si>
  <si>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</si>
  <si>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</si>
  <si>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</si>
  <si>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</si>
  <si>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</si>
  <si>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</si>
  <si>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</si>
  <si>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</si>
  <si>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</si>
  <si>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</si>
  <si>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</si>
  <si>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</si>
  <si>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</si>
  <si>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</si>
  <si>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</si>
  <si>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</si>
  <si>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</si>
  <si>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</si>
  <si>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</si>
  <si>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</si>
  <si>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</si>
  <si>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</si>
  <si>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</si>
  <si>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</si>
  <si>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</si>
  <si>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</si>
  <si>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</si>
  <si>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</si>
  <si>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</si>
  <si>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</si>
  <si>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</si>
  <si>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</si>
  <si>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</si>
  <si>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</si>
  <si>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</si>
  <si>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</si>
  <si>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</si>
  <si>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</si>
  <si>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</si>
  <si>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</si>
  <si>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</si>
  <si>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</si>
  <si>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</si>
  <si>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</si>
  <si>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</si>
  <si>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</si>
  <si>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</si>
  <si>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</si>
  <si>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</si>
  <si>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</si>
  <si>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</si>
  <si>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</si>
  <si>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</si>
  <si>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</si>
  <si>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</si>
  <si>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</si>
  <si>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</si>
  <si>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</si>
  <si>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</si>
  <si>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</si>
  <si>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</si>
  <si>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</si>
  <si>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</si>
  <si>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</si>
  <si>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</si>
  <si>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</si>
  <si>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</si>
  <si>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</si>
  <si>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</si>
  <si>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</si>
  <si>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</si>
  <si>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</si>
  <si>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</si>
  <si>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</si>
  <si>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</si>
  <si>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</si>
  <si>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</si>
  <si>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</si>
  <si>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</si>
  <si>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</si>
  <si>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</si>
  <si>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</si>
  <si>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</si>
  <si>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</si>
  <si>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</si>
  <si>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</si>
  <si>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</si>
  <si>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</si>
  <si>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</si>
  <si>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</si>
  <si>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</si>
  <si>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</si>
  <si>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</si>
  <si>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</si>
  <si>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</si>
  <si>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</si>
  <si>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</si>
  <si>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</si>
  <si>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</si>
  <si>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</si>
  <si>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</si>
  <si>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</si>
  <si>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</si>
  <si>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</si>
  <si>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</si>
  <si>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</si>
  <si>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</si>
  <si>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</si>
  <si>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</si>
  <si>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</si>
  <si>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</si>
  <si>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</si>
  <si>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</si>
  <si>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</si>
  <si>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</si>
  <si>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</si>
  <si>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</si>
  <si>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</si>
  <si>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</si>
  <si>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</si>
  <si>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</si>
  <si>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</si>
  <si>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</si>
  <si>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</si>
  <si>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</si>
  <si>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</si>
  <si>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</si>
  <si>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</si>
  <si>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</si>
  <si>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</si>
  <si>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</si>
  <si>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</si>
  <si>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</si>
  <si>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</si>
  <si>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</si>
  <si>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</si>
  <si>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</si>
  <si>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</si>
  <si>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</si>
  <si>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</si>
  <si>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</si>
  <si>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</si>
  <si>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</si>
  <si>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</si>
  <si>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</si>
  <si>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</si>
  <si>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</si>
  <si>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</si>
  <si>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</si>
  <si>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</si>
  <si>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</si>
  <si>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</si>
  <si>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</si>
  <si>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</si>
  <si>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</si>
  <si>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</si>
  <si>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</si>
  <si>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</si>
  <si>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</si>
  <si>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</si>
  <si>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</si>
  <si>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</si>
  <si>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</si>
  <si>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</si>
  <si>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</si>
  <si>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</si>
  <si>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</si>
  <si>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</si>
  <si>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</si>
  <si>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</si>
  <si>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</si>
  <si>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</si>
  <si>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</si>
  <si>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</si>
  <si>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</si>
  <si>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</si>
  <si>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</si>
  <si>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</si>
  <si>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</si>
  <si>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</si>
  <si>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</si>
  <si>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</si>
  <si>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</si>
  <si>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</si>
  <si>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</si>
  <si>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</si>
  <si>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</si>
  <si>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</si>
  <si>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</si>
  <si>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</si>
  <si>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</si>
  <si>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</si>
  <si>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</si>
  <si>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</si>
  <si>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</si>
  <si>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</si>
  <si>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</si>
  <si>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</si>
  <si>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</si>
  <si>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</si>
  <si>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</si>
  <si>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</si>
  <si>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</si>
  <si>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</si>
  <si>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</si>
  <si>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</si>
  <si>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</si>
  <si>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</si>
  <si>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</si>
  <si>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</si>
  <si>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</si>
  <si>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</si>
  <si>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</si>
  <si>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</si>
  <si>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</si>
  <si>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</si>
  <si>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</si>
  <si>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</si>
  <si>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</si>
  <si>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</si>
  <si>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</si>
  <si>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</si>
  <si>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</si>
  <si>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</si>
  <si>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</si>
  <si>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</si>
  <si>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</si>
  <si>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</si>
  <si>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</si>
  <si>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</si>
  <si>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</si>
  <si>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</si>
  <si>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</si>
  <si>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</si>
  <si>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</si>
  <si>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</si>
  <si>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</si>
  <si>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</si>
  <si>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</si>
  <si>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</si>
  <si>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</si>
  <si>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</si>
  <si>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</si>
  <si>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</si>
  <si>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</si>
  <si>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</si>
  <si>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</si>
  <si>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</si>
  <si>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</si>
  <si>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</si>
  <si>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</si>
  <si>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</si>
  <si>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</si>
  <si>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</si>
  <si>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</si>
  <si>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</si>
  <si>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</si>
  <si>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</si>
  <si>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</si>
  <si>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</si>
  <si>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</si>
  <si>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</si>
  <si>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</si>
  <si>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</si>
  <si>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</si>
  <si>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</si>
  <si>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</si>
  <si>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</si>
  <si>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</si>
  <si>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</si>
  <si>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</si>
  <si>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</si>
  <si>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</si>
  <si>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</si>
  <si>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</si>
  <si>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</si>
  <si>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</si>
  <si>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</si>
  <si>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</si>
  <si>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</si>
  <si>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</si>
  <si>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</si>
  <si>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</si>
  <si>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</si>
  <si>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</si>
  <si>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</si>
  <si>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</si>
  <si>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</si>
  <si>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</si>
  <si>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</si>
  <si>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</si>
  <si>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</si>
  <si>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</si>
  <si>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</si>
  <si>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</si>
  <si>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</si>
  <si>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</si>
  <si>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</si>
  <si>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</si>
  <si>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</si>
  <si>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</si>
  <si>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</si>
  <si>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</si>
  <si>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</si>
  <si>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</si>
  <si>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</si>
  <si>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</si>
  <si>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</si>
  <si>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</si>
  <si>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</si>
  <si>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</si>
  <si>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</si>
  <si>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</si>
  <si>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</si>
  <si>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</si>
  <si>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</si>
  <si>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</si>
  <si>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</si>
  <si>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</si>
  <si>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</si>
  <si>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</si>
  <si>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</si>
  <si>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</si>
  <si>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</si>
  <si>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</si>
  <si>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</si>
  <si>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</si>
  <si>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</si>
  <si>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</si>
  <si>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</si>
  <si>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</si>
  <si>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</si>
  <si>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</si>
  <si>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</si>
  <si>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</si>
  <si>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</si>
  <si>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</si>
  <si>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</si>
  <si>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</si>
  <si>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</si>
  <si>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</si>
  <si>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</si>
  <si>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</si>
  <si>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</si>
  <si>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</si>
  <si>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</si>
  <si>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</si>
  <si>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</si>
  <si>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</si>
  <si>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</si>
  <si>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</si>
  <si>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</si>
  <si>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</si>
  <si>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</si>
  <si>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</si>
  <si>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</si>
  <si>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</si>
  <si>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</si>
  <si>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</si>
  <si>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</si>
  <si>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</si>
  <si>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</si>
  <si>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</si>
  <si>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</si>
  <si>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</si>
  <si>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</si>
  <si>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</si>
  <si>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</si>
  <si>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</si>
  <si>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</si>
  <si>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</si>
  <si>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</si>
  <si>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</si>
  <si>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</si>
  <si>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</si>
  <si>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</si>
  <si>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</si>
  <si>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</si>
  <si>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</si>
  <si>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</si>
  <si>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</si>
  <si>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</si>
  <si>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</si>
  <si>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</si>
  <si>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</si>
  <si>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</si>
  <si>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</si>
  <si>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</si>
  <si>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</si>
  <si>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</si>
  <si>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</si>
  <si>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</si>
  <si>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</si>
  <si>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</si>
  <si>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</si>
  <si>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</si>
  <si>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</si>
  <si>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</si>
  <si>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</si>
  <si>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</si>
  <si>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</si>
  <si>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</si>
  <si>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</si>
  <si>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</si>
  <si>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</si>
  <si>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</si>
  <si>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</si>
  <si>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</si>
  <si>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</si>
  <si>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</si>
  <si>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</si>
  <si>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</si>
  <si>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</si>
  <si>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</si>
  <si>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</si>
  <si>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</si>
  <si>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</si>
  <si>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</si>
  <si>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</si>
  <si>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</si>
  <si>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</si>
  <si>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</si>
  <si>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</si>
  <si>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</si>
  <si>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</si>
  <si>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</si>
  <si>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</si>
  <si>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</si>
  <si>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</si>
  <si>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</si>
  <si>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</si>
  <si>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</si>
  <si>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</si>
  <si>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</si>
  <si>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</si>
  <si>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</si>
  <si>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</si>
  <si>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</si>
  <si>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</si>
  <si>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</si>
  <si>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</si>
  <si>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</si>
  <si>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</si>
  <si>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</si>
  <si>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</si>
  <si>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</si>
  <si>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</si>
  <si>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</si>
  <si>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</si>
  <si>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</si>
  <si>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</si>
  <si>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</si>
  <si>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</si>
  <si>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</si>
  <si>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</si>
  <si>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</si>
  <si>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</si>
  <si>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</si>
  <si>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</si>
  <si>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</si>
  <si>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</si>
  <si>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</si>
  <si>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</si>
  <si>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</si>
  <si>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</si>
  <si>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</si>
  <si>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</si>
  <si>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</si>
  <si>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</si>
  <si>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</si>
  <si>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</si>
  <si>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</si>
  <si>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</si>
  <si>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</si>
  <si>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</si>
  <si>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</si>
  <si>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</si>
  <si>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</si>
  <si>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</si>
  <si>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</si>
  <si>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</si>
  <si>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</si>
  <si>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</si>
  <si>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</si>
  <si>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</si>
  <si>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</si>
  <si>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</si>
  <si>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</si>
  <si>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</si>
  <si>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</si>
  <si>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</si>
  <si>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</si>
  <si>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</si>
  <si>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</si>
  <si>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</si>
  <si>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</si>
  <si>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</si>
  <si>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</si>
  <si>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</si>
  <si>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</si>
  <si>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</si>
  <si>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</si>
  <si>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</si>
  <si>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</si>
  <si>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</si>
  <si>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</si>
  <si>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</si>
  <si>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</si>
  <si>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</si>
  <si>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</si>
  <si>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</si>
  <si>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</si>
  <si>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</si>
  <si>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</si>
  <si>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</si>
  <si>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</si>
  <si>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</si>
  <si>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</si>
  <si>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</si>
  <si>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</si>
  <si>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</si>
  <si>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</si>
  <si>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</si>
  <si>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</si>
  <si>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</si>
  <si>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</si>
  <si>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</si>
  <si>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</si>
  <si>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</si>
  <si>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</si>
  <si>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</si>
  <si>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</si>
  <si>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</si>
  <si>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</si>
  <si>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</si>
  <si>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</si>
  <si>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</si>
  <si>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</si>
  <si>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</si>
  <si>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</si>
  <si>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</si>
  <si>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</si>
  <si>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</si>
  <si>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</si>
  <si>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</si>
  <si>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</si>
  <si>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</si>
  <si>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</si>
  <si>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</si>
  <si>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</si>
  <si>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</si>
  <si>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</si>
  <si>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</si>
  <si>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</si>
  <si>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</si>
  <si>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</si>
  <si>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</si>
  <si>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</si>
  <si>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</si>
  <si>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</si>
  <si>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</si>
  <si>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</si>
  <si>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</si>
  <si>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</si>
  <si>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</si>
  <si>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</si>
  <si>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</si>
  <si>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</si>
  <si>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</si>
  <si>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</si>
  <si>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</si>
  <si>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</si>
  <si>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</si>
  <si>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</si>
  <si>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</si>
  <si>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</si>
  <si>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</si>
  <si>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</si>
  <si>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</si>
  <si>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</si>
  <si>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</si>
  <si>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</si>
  <si>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</si>
  <si>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</si>
  <si>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</si>
  <si>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</si>
  <si>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</si>
  <si>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</si>
  <si>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</si>
  <si>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</si>
  <si>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</si>
  <si>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</si>
  <si>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</si>
  <si>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</si>
  <si>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</si>
  <si>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</si>
  <si>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</si>
  <si>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</si>
  <si>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</si>
  <si>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</si>
  <si>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</si>
  <si>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</si>
  <si>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</si>
  <si>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</si>
  <si>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</si>
  <si>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</si>
  <si>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</si>
  <si>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</si>
  <si>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</si>
  <si>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</si>
  <si>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</si>
  <si>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</si>
  <si>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</si>
  <si>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</si>
  <si>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</si>
  <si>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</si>
  <si>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</si>
  <si>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</si>
  <si>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</si>
  <si>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</si>
  <si>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</si>
  <si>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</si>
  <si>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</si>
  <si>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</si>
  <si>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</si>
  <si>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</si>
  <si>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</si>
  <si>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</si>
  <si>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</si>
  <si>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</si>
  <si>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</si>
  <si>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</si>
  <si>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</si>
  <si>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</si>
  <si>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</si>
  <si>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</si>
  <si>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</si>
  <si>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</si>
  <si>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</si>
  <si>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</si>
  <si>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</si>
  <si>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</si>
  <si>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</si>
  <si>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</si>
  <si>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</si>
  <si>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</si>
  <si>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</si>
  <si>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</si>
  <si>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</si>
  <si>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</si>
  <si>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</si>
  <si>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</si>
  <si>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</si>
  <si>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</si>
  <si>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</si>
  <si>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</si>
  <si>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</si>
  <si>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</si>
  <si>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</si>
  <si>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</si>
  <si>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</si>
  <si>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</si>
  <si>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</si>
  <si>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</si>
  <si>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</si>
  <si>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</si>
  <si>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</si>
  <si>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</si>
  <si>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</si>
  <si>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</si>
  <si>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</si>
  <si>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</si>
  <si>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</si>
  <si>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</si>
  <si>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</si>
  <si>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</si>
  <si>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</si>
  <si>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</si>
  <si>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</si>
  <si>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</si>
  <si>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</si>
  <si>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</si>
  <si>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</si>
  <si>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</si>
  <si>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</si>
  <si>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</si>
  <si>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</si>
  <si>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</si>
  <si>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</si>
  <si>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</si>
  <si>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</si>
  <si>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</si>
  <si>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</si>
  <si>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</si>
  <si>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</si>
  <si>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</si>
  <si>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</si>
  <si>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</si>
  <si>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</si>
  <si>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</si>
  <si>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</si>
  <si>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</si>
  <si>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</si>
  <si>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</si>
  <si>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</si>
  <si>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</si>
  <si>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</si>
  <si>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</si>
  <si>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</si>
  <si>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</si>
  <si>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</si>
  <si>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</si>
  <si>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</si>
  <si>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</si>
  <si>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</si>
  <si>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</si>
  <si>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</si>
  <si>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</si>
  <si>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</si>
  <si>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</si>
  <si>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</si>
  <si>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</si>
  <si>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</si>
  <si>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</si>
  <si>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</si>
  <si>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</si>
  <si>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</si>
  <si>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</si>
  <si>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</si>
  <si>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</si>
  <si>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</si>
  <si>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</si>
  <si>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</si>
  <si>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</si>
  <si>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</si>
  <si>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</si>
  <si>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</si>
  <si>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</si>
  <si>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</si>
  <si>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</si>
  <si>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</si>
  <si>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</si>
  <si>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</si>
  <si>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</si>
  <si>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</si>
  <si>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</si>
  <si>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</si>
  <si>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</si>
  <si>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</si>
  <si>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</si>
  <si>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</si>
  <si>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</si>
  <si>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</si>
  <si>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</si>
  <si>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</si>
  <si>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</si>
  <si>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</si>
  <si>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</si>
  <si>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</si>
  <si>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</si>
  <si>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</si>
  <si>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</si>
  <si>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</si>
  <si>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</si>
  <si>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</si>
  <si>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</si>
  <si>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</si>
  <si>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</si>
  <si>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</si>
  <si>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</si>
  <si>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</si>
  <si>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</si>
  <si>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</si>
  <si>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</si>
  <si>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</si>
  <si>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</si>
  <si>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</si>
  <si>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</si>
  <si>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</si>
  <si>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</si>
  <si>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</si>
  <si>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</si>
  <si>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</si>
  <si>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</si>
  <si>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</si>
  <si>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</si>
  <si>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</si>
  <si>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</si>
  <si>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</si>
  <si>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</si>
  <si>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</si>
  <si>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</si>
  <si>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</si>
  <si>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</si>
  <si>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</si>
  <si>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</si>
  <si>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</si>
  <si>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</si>
  <si>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</si>
  <si>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</si>
  <si>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</si>
  <si>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</si>
  <si>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</si>
  <si>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</si>
  <si>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</si>
  <si>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</si>
  <si>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</si>
  <si>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</si>
  <si>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</si>
  <si>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</si>
  <si>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</si>
  <si>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</si>
  <si>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</si>
  <si>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</si>
  <si>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</si>
  <si>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</si>
  <si>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</si>
  <si>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</si>
  <si>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</si>
  <si>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</si>
  <si>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</si>
  <si>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</si>
  <si>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</si>
  <si>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</si>
  <si>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</si>
  <si>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</si>
  <si>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</si>
  <si>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</si>
  <si>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</si>
  <si>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</si>
  <si>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</si>
  <si>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</si>
  <si>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</si>
  <si>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</si>
  <si>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</si>
  <si>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</si>
  <si>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</si>
  <si>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</si>
  <si>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</si>
  <si>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</si>
  <si>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</si>
  <si>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</si>
  <si>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</si>
  <si>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</si>
  <si>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</si>
  <si>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</si>
  <si>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</si>
  <si>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</si>
  <si>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</si>
  <si>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</si>
  <si>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</si>
  <si>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</si>
  <si>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</si>
  <si>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</si>
  <si>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</si>
  <si>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</si>
  <si>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</si>
  <si>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</si>
  <si>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</si>
  <si>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</si>
  <si>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</si>
  <si>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</si>
  <si>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</si>
  <si>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</si>
  <si>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</si>
  <si>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</si>
  <si>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</si>
  <si>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</si>
  <si>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</si>
  <si>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</si>
  <si>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</si>
  <si>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</si>
  <si>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</si>
  <si>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</si>
  <si>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</si>
  <si>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</si>
  <si>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</si>
  <si>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</si>
  <si>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</si>
  <si>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</si>
  <si>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</si>
  <si>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</si>
  <si>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</si>
  <si>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</si>
  <si>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</si>
  <si>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</si>
  <si>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</si>
  <si>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</si>
  <si>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</si>
  <si>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</si>
  <si>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</si>
  <si>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</si>
  <si>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</si>
  <si>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</si>
  <si>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</si>
  <si>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</si>
  <si>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</si>
  <si>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</si>
  <si>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</si>
  <si>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</si>
  <si>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</si>
  <si>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</si>
  <si>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</si>
  <si>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</si>
  <si>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</si>
  <si>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</si>
  <si>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</si>
  <si>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</si>
  <si>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</si>
  <si>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</si>
  <si>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</si>
  <si>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</si>
  <si>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</si>
  <si>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</si>
  <si>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</si>
  <si>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</si>
  <si>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</si>
  <si>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</si>
  <si>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</si>
  <si>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</si>
  <si>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</si>
  <si>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</si>
  <si>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</si>
  <si>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</si>
  <si>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</si>
  <si>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</si>
  <si>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</si>
  <si>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</si>
  <si>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</si>
  <si>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</si>
  <si>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</si>
  <si>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</si>
  <si>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</si>
  <si>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</si>
  <si>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</si>
  <si>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</si>
  <si>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</si>
  <si>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</si>
  <si>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</si>
  <si>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</si>
  <si>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</si>
  <si>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</si>
  <si>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</si>
  <si>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</si>
  <si>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</si>
  <si>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</si>
  <si>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</si>
  <si>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</si>
  <si>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</si>
  <si>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</si>
  <si>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</si>
  <si>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</si>
  <si>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</si>
  <si>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</si>
  <si>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</si>
  <si>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</si>
  <si>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</si>
  <si>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</si>
  <si>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</si>
  <si>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</si>
  <si>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</si>
  <si>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</si>
  <si>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</si>
  <si>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</si>
  <si>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</si>
  <si>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</si>
  <si>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</si>
  <si>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</si>
  <si>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</si>
  <si>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</si>
  <si>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</si>
  <si>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</si>
  <si>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</si>
  <si>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</si>
  <si>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</si>
  <si>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</si>
  <si>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</si>
  <si>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</si>
  <si>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</si>
  <si>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</si>
  <si>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</si>
  <si>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</si>
  <si>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</si>
  <si>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</si>
  <si>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</si>
  <si>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</si>
  <si>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</si>
  <si>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</si>
  <si>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</si>
  <si>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</si>
  <si>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</si>
  <si>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</si>
  <si>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</si>
  <si>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</si>
  <si>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</si>
  <si>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</si>
  <si>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</si>
  <si>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</si>
  <si>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</si>
  <si>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</si>
  <si>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</si>
  <si>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</si>
  <si>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</si>
  <si>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</si>
  <si>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</si>
  <si>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</si>
  <si>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</si>
  <si>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</si>
  <si>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</si>
  <si>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</si>
  <si>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</si>
  <si>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</si>
  <si>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</si>
  <si>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</si>
  <si>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</si>
  <si>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</si>
  <si>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</si>
  <si>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</si>
  <si>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</si>
  <si>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</si>
  <si>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</si>
  <si>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</si>
  <si>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</si>
  <si>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</si>
  <si>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</si>
  <si>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</si>
  <si>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</si>
  <si>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</si>
  <si>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</si>
  <si>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</si>
  <si>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</si>
  <si>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</si>
  <si>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</si>
  <si>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</si>
  <si>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</si>
  <si>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</si>
  <si>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</si>
  <si>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</si>
  <si>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</si>
  <si>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</si>
  <si>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</si>
  <si>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</si>
  <si>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</si>
  <si>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</si>
  <si>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</si>
  <si>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</si>
  <si>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</si>
  <si>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</si>
  <si>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</si>
  <si>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</si>
  <si>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</si>
  <si>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</si>
  <si>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</si>
  <si>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</si>
  <si>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</si>
  <si>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</si>
  <si>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</si>
  <si>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</si>
  <si>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</si>
  <si>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</si>
  <si>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</si>
  <si>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</si>
  <si>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</si>
  <si>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</si>
  <si>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</si>
  <si>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</si>
  <si>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</si>
  <si>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</si>
  <si>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</si>
  <si>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</si>
  <si>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</si>
  <si>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</si>
  <si>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</si>
  <si>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</si>
  <si>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</si>
  <si>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</si>
  <si>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</si>
  <si>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</si>
  <si>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</si>
  <si>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</si>
  <si>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</si>
  <si>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</si>
  <si>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</si>
  <si>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</si>
  <si>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</si>
  <si>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</si>
  <si>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</si>
  <si>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</si>
  <si>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</si>
  <si>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</si>
  <si>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</si>
  <si>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</si>
  <si>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</si>
  <si>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</si>
  <si>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</si>
  <si>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</si>
  <si>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</si>
  <si>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</si>
  <si>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</si>
  <si>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</si>
  <si>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</si>
  <si>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</si>
  <si>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</si>
  <si>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</si>
  <si>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</si>
  <si>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</si>
  <si>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</si>
  <si>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</si>
  <si>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</si>
  <si>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</si>
  <si>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</si>
  <si>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</si>
  <si>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</si>
  <si>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</si>
  <si>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</si>
  <si>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</si>
  <si>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</si>
  <si>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</si>
  <si>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</si>
  <si>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</si>
  <si>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</si>
  <si>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</si>
  <si>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</si>
  <si>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</si>
  <si>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</si>
  <si>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</si>
  <si>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</si>
  <si>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</si>
  <si>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</si>
  <si>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</si>
  <si>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</si>
  <si>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</si>
  <si>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</si>
  <si>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</si>
  <si>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</si>
  <si>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</si>
  <si>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</si>
  <si>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</si>
  <si>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</si>
  <si>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</si>
  <si>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</si>
  <si>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</si>
  <si>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</si>
  <si>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</si>
  <si>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</si>
  <si>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</si>
  <si>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</si>
  <si>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</si>
  <si>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</si>
  <si>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</si>
  <si>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</si>
  <si>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</si>
  <si>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</si>
  <si>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</si>
  <si>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</si>
  <si>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</si>
  <si>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</si>
  <si>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</si>
  <si>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</si>
  <si>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</si>
  <si>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</si>
  <si>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</si>
  <si>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</si>
  <si>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</si>
  <si>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</si>
  <si>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</si>
  <si>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</si>
  <si>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</si>
  <si>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</si>
  <si>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</si>
  <si>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</si>
  <si>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</si>
  <si>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</si>
  <si>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</si>
  <si>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</si>
  <si>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</si>
  <si>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</si>
  <si>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</si>
  <si>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</si>
  <si>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</si>
  <si>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</si>
  <si>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</si>
  <si>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</si>
  <si>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</si>
  <si>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</si>
  <si>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</si>
  <si>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</si>
  <si>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</si>
  <si>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</si>
  <si>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</si>
  <si>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</si>
  <si>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</si>
  <si>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</si>
  <si>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</si>
  <si>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</si>
  <si>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</si>
  <si>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</si>
  <si>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</si>
  <si>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</si>
  <si>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</si>
  <si>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</si>
  <si>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</si>
  <si>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</si>
  <si>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</si>
  <si>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</si>
  <si>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</si>
  <si>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</si>
  <si>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</si>
  <si>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</si>
  <si>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</si>
  <si>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</si>
  <si>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</si>
  <si>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</si>
  <si>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</si>
  <si>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</si>
  <si>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</si>
  <si>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</si>
  <si>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</si>
  <si>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</si>
  <si>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</si>
  <si>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</si>
  <si>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</si>
  <si>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</si>
  <si>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</si>
  <si>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</si>
  <si>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</si>
  <si>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</si>
  <si>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</si>
  <si>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</si>
  <si>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</si>
  <si>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</si>
  <si>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</si>
  <si>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</si>
  <si>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</si>
  <si>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</si>
  <si>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</si>
  <si>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</si>
  <si>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</si>
  <si>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</si>
  <si>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</si>
  <si>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</si>
  <si>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</si>
  <si>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</si>
  <si>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</si>
  <si>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</si>
  <si>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</si>
  <si>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</si>
  <si>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</si>
  <si>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</si>
  <si>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</si>
  <si>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</si>
  <si>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</si>
  <si>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</si>
  <si>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</si>
  <si>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</si>
  <si>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</si>
  <si>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</si>
  <si>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</si>
  <si>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</si>
  <si>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</si>
  <si>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</si>
  <si>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</si>
  <si>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</si>
  <si>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</si>
  <si>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</si>
  <si>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</si>
  <si>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</si>
  <si>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</si>
  <si>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</si>
  <si>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</si>
  <si>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</si>
  <si>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</si>
  <si>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</si>
  <si>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</si>
  <si>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</si>
  <si>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</si>
  <si>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</si>
  <si>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</si>
  <si>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</si>
  <si>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</si>
  <si>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</si>
  <si>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</si>
  <si>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</si>
  <si>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</si>
  <si>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</si>
  <si>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</si>
  <si>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</si>
  <si>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</si>
  <si>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</si>
  <si>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</si>
  <si>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</si>
  <si>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</si>
  <si>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</si>
  <si>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</si>
  <si>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</si>
  <si>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</si>
  <si>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</si>
  <si>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</si>
  <si>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</si>
  <si>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</si>
  <si>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</si>
  <si>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</si>
  <si>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</si>
  <si>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</si>
  <si>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</si>
  <si>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</si>
  <si>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</si>
  <si>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</si>
  <si>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</si>
  <si>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</si>
  <si>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</si>
  <si>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</si>
  <si>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</si>
  <si>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</si>
  <si>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</si>
  <si>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</si>
  <si>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</si>
  <si>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</si>
  <si>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</si>
  <si>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</si>
  <si>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</si>
  <si>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</si>
  <si>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</si>
  <si>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</si>
  <si>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</si>
  <si>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</si>
  <si>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</si>
  <si>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</si>
  <si>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</si>
  <si>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</si>
  <si>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</si>
  <si>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</si>
  <si>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</si>
  <si>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</si>
  <si>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</si>
  <si>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</si>
  <si>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</si>
  <si>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</si>
  <si>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</si>
  <si>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</si>
  <si>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</si>
  <si>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</si>
  <si>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</si>
  <si>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</si>
  <si>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</si>
  <si>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</si>
  <si>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</si>
  <si>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</si>
  <si>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</si>
  <si>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</si>
  <si>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</si>
  <si>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</si>
  <si>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</si>
  <si>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</si>
  <si>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</si>
  <si>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</si>
  <si>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</si>
  <si>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</si>
  <si>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</si>
  <si>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</si>
  <si>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</si>
  <si>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</si>
  <si>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</si>
  <si>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</si>
  <si>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</si>
  <si>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</si>
  <si>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</si>
  <si>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</si>
  <si>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</si>
  <si>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</si>
  <si>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</si>
  <si>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</si>
  <si>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</si>
  <si>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</si>
  <si>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</si>
  <si>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</si>
  <si>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</si>
  <si>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</si>
  <si>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</si>
  <si>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</si>
  <si>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</si>
  <si>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</si>
  <si>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</si>
  <si>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</si>
  <si>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</si>
  <si>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</si>
  <si>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</si>
  <si>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</si>
  <si>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</si>
  <si>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</si>
  <si>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</si>
  <si>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</si>
  <si>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</si>
  <si>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</si>
  <si>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</si>
  <si>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</si>
  <si>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</si>
  <si>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</si>
  <si>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</si>
  <si>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</si>
  <si>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</si>
  <si>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</si>
  <si>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</si>
  <si>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</si>
  <si>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</si>
  <si>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</si>
  <si>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</si>
  <si>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</si>
  <si>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</si>
  <si>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</si>
  <si>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</si>
  <si>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</si>
  <si>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</si>
  <si>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</si>
  <si>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</si>
  <si>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</si>
  <si>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</si>
  <si>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</si>
  <si>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</si>
  <si>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</si>
  <si>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</si>
  <si>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</si>
  <si>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</si>
  <si>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</si>
  <si>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</si>
  <si>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</si>
  <si>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</si>
  <si>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</si>
  <si>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</si>
  <si>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</si>
  <si>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</si>
  <si>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</si>
  <si>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</si>
  <si>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</si>
  <si>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</si>
  <si>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</si>
  <si>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</si>
  <si>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</si>
  <si>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</si>
  <si>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</si>
  <si>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</si>
  <si>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</si>
  <si>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</si>
  <si>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</si>
  <si>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</si>
  <si>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</si>
  <si>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</si>
  <si>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</si>
  <si>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</si>
  <si>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</si>
  <si>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</si>
  <si>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</si>
  <si>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</si>
  <si>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</si>
  <si>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</si>
  <si>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</si>
  <si>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</si>
  <si>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</si>
  <si>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</si>
  <si>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</si>
  <si>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</si>
  <si>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</si>
  <si>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</si>
  <si>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</si>
  <si>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</si>
  <si>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</si>
  <si>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</si>
  <si>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</si>
  <si>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</si>
  <si>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</si>
  <si>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</si>
  <si>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</si>
  <si>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</si>
  <si>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</si>
  <si>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</si>
  <si>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</si>
  <si>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</si>
  <si>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</si>
  <si>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</si>
  <si>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</si>
  <si>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</si>
  <si>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</si>
  <si>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</si>
  <si>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</si>
  <si>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</si>
  <si>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</si>
  <si>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</si>
  <si>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</si>
  <si>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</si>
  <si>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</si>
  <si>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</si>
  <si>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</si>
  <si>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</si>
  <si>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</si>
  <si>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</si>
  <si>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</si>
  <si>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</si>
  <si>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</si>
  <si>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</si>
  <si>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</si>
  <si>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</si>
  <si>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</si>
  <si>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</si>
  <si>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</si>
  <si>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</si>
  <si>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</si>
  <si>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</si>
  <si>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</si>
  <si>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</si>
  <si>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</si>
  <si>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</si>
  <si>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</si>
  <si>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</si>
  <si>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</si>
  <si>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</si>
  <si>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</si>
  <si>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</si>
  <si>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</si>
  <si>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</si>
  <si>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</si>
  <si>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</si>
  <si>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</si>
  <si>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</si>
  <si>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</si>
  <si>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</si>
  <si>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</si>
  <si>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</si>
  <si>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</si>
  <si>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</si>
  <si>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</si>
  <si>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</si>
  <si>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</si>
  <si>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</si>
  <si>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</si>
  <si>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</si>
  <si>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</si>
  <si>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</si>
  <si>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</si>
  <si>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</si>
  <si>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</si>
  <si>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</si>
  <si>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</si>
  <si>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</si>
  <si>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</si>
  <si>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</si>
  <si>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</si>
  <si>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</si>
  <si>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</si>
  <si>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</si>
  <si>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</si>
  <si>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</si>
  <si>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</si>
  <si>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</si>
  <si>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</si>
  <si>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</si>
  <si>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</si>
  <si>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</si>
  <si>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</si>
  <si>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</si>
  <si>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</si>
  <si>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</si>
  <si>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</si>
  <si>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</si>
  <si>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</si>
  <si>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</si>
  <si>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</si>
  <si>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</si>
  <si>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</si>
  <si>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</si>
  <si>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</si>
  <si>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</si>
  <si>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</si>
  <si>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</si>
  <si>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</si>
  <si>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</si>
  <si>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</si>
  <si>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</si>
  <si>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</si>
  <si>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</si>
  <si>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</si>
  <si>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</si>
  <si>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</si>
  <si>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</si>
  <si>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</si>
  <si>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</si>
  <si>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</si>
  <si>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</si>
  <si>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</si>
  <si>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</si>
  <si>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</si>
  <si>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</si>
  <si>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</si>
  <si>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</si>
  <si>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</si>
  <si>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</si>
  <si>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</si>
  <si>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</si>
  <si>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</si>
  <si>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</si>
  <si>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</si>
  <si>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</si>
  <si>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</si>
  <si>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</si>
  <si>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</si>
  <si>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</si>
  <si>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</si>
  <si>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</si>
  <si>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</si>
  <si>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</si>
  <si>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</si>
  <si>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</si>
  <si>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</si>
  <si>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</si>
  <si>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</si>
  <si>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</si>
  <si>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</si>
  <si>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</si>
  <si>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</si>
  <si>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</si>
  <si>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</si>
  <si>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</si>
  <si>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</si>
  <si>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</si>
  <si>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</si>
  <si>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</si>
  <si>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</si>
  <si>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</si>
  <si>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</si>
  <si>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</si>
  <si>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</si>
  <si>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</si>
  <si>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</si>
  <si>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</si>
  <si>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</si>
  <si>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</si>
  <si>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</si>
  <si>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</si>
  <si>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</si>
  <si>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</si>
  <si>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</si>
  <si>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</si>
  <si>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</si>
  <si>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</si>
  <si>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</si>
  <si>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</si>
  <si>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</si>
  <si>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</si>
  <si>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</si>
  <si>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</si>
  <si>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</si>
  <si>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</si>
  <si>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</si>
  <si>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</si>
  <si>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</si>
  <si>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</si>
  <si>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</si>
  <si>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</si>
  <si>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</si>
  <si>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</si>
  <si>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</si>
  <si>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</si>
  <si>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</si>
  <si>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</si>
  <si>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</si>
  <si>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</si>
  <si>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</si>
  <si>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</si>
  <si>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</si>
  <si>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</si>
  <si>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</si>
  <si>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</si>
  <si>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</si>
  <si>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</si>
  <si>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</si>
  <si>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</si>
  <si>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</si>
  <si>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</si>
  <si>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</si>
  <si>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</si>
  <si>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</si>
  <si>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</si>
  <si>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</si>
  <si>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</si>
  <si>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</si>
  <si>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</si>
  <si>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</si>
  <si>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</si>
  <si>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</si>
  <si>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</si>
  <si>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</si>
  <si>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</si>
  <si>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</si>
  <si>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</si>
  <si>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</si>
  <si>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</si>
  <si>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</si>
  <si>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</si>
  <si>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</si>
  <si>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</si>
  <si>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</si>
  <si>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</si>
  <si>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</si>
  <si>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</si>
  <si>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</si>
  <si>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</si>
  <si>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</si>
  <si>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</si>
  <si>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</si>
  <si>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</si>
  <si>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</si>
  <si>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</si>
  <si>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</si>
  <si>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</si>
  <si>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</si>
  <si>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</si>
  <si>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</si>
  <si>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</si>
  <si>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</si>
  <si>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</si>
  <si>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</si>
  <si>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</si>
  <si>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</si>
  <si>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</si>
  <si>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</si>
  <si>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</si>
  <si>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</si>
  <si>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</si>
  <si>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</si>
  <si>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</si>
  <si>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</si>
  <si>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</si>
  <si>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</si>
  <si>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</si>
  <si>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</si>
  <si>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</si>
  <si>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</si>
  <si>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</si>
  <si>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</si>
  <si>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</si>
  <si>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</si>
  <si>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</si>
  <si>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</si>
  <si>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</si>
  <si>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</si>
  <si>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</si>
  <si>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</si>
  <si>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</si>
  <si>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</si>
  <si>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</si>
  <si>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</si>
  <si>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</si>
  <si>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</si>
  <si>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</si>
  <si>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</si>
  <si>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</si>
  <si>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</si>
  <si>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</si>
  <si>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</si>
  <si>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</si>
  <si>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</si>
  <si>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</si>
  <si>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</si>
  <si>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</si>
  <si>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</si>
  <si>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</si>
  <si>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</si>
  <si>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</si>
  <si>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</si>
  <si>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</si>
  <si>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</si>
  <si>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</si>
  <si>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</si>
  <si>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</si>
  <si>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</si>
  <si>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</si>
  <si>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</si>
  <si>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</si>
  <si>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</si>
  <si>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</si>
  <si>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</si>
  <si>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</si>
  <si>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</si>
  <si>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</si>
  <si>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</si>
  <si>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</si>
  <si>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</si>
  <si>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</si>
  <si>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</si>
  <si>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</si>
  <si>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</si>
  <si>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</si>
  <si>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</si>
  <si>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</si>
  <si>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</si>
  <si>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</si>
  <si>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</si>
  <si>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</si>
  <si>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</si>
  <si>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</si>
  <si>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</si>
  <si>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</si>
  <si>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</si>
  <si>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</si>
  <si>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</si>
  <si>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</si>
  <si>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</si>
  <si>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</si>
  <si>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</si>
  <si>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</si>
  <si>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</si>
  <si>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</si>
  <si>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</si>
  <si>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</si>
  <si>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</si>
  <si>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</si>
  <si>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</si>
  <si>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</si>
  <si>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</si>
  <si>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</si>
  <si>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</si>
  <si>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</si>
  <si>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</si>
  <si>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</si>
  <si>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</si>
  <si>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</si>
  <si>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</si>
  <si>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</si>
  <si>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</si>
  <si>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</si>
  <si>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</si>
  <si>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</si>
  <si>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</si>
  <si>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</si>
  <si>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</si>
  <si>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</si>
  <si>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</si>
  <si>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</si>
  <si>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</si>
  <si>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</si>
  <si>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</si>
  <si>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</si>
  <si>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</si>
  <si>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</si>
  <si>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</si>
  <si>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</si>
  <si>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</si>
  <si>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</si>
  <si>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</si>
  <si>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</si>
  <si>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</si>
  <si>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</si>
  <si>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</si>
  <si>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</si>
  <si>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</si>
  <si>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</si>
  <si>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</si>
  <si>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</si>
  <si>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</si>
  <si>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</si>
  <si>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</si>
  <si>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</si>
  <si>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</si>
  <si>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</si>
  <si>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</si>
  <si>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</si>
  <si>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</si>
  <si>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</si>
  <si>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</si>
  <si>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</si>
  <si>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</si>
  <si>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</si>
  <si>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</si>
  <si>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</si>
  <si>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</si>
  <si>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</si>
  <si>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</si>
  <si>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</si>
  <si>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</si>
  <si>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</si>
  <si>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</si>
  <si>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</si>
  <si>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</si>
  <si>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</si>
  <si>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</si>
  <si>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</si>
  <si>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</si>
  <si>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</si>
  <si>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</si>
  <si>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</si>
  <si>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</si>
  <si>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</si>
  <si>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</si>
  <si>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</si>
  <si>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</si>
  <si>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</si>
  <si>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</si>
  <si>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</si>
  <si>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</si>
  <si>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</si>
  <si>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</si>
  <si>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</si>
  <si>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</si>
  <si>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</si>
  <si>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</si>
  <si>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</si>
  <si>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</si>
  <si>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</si>
  <si>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</si>
  <si>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</si>
  <si>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</si>
  <si>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</si>
  <si>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</si>
  <si>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</si>
  <si>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</si>
  <si>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</si>
  <si>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</si>
  <si>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</si>
  <si>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</si>
  <si>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</si>
  <si>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</si>
  <si>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</si>
  <si>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</si>
  <si>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</si>
  <si>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</si>
  <si>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</si>
  <si>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</si>
  <si>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</si>
  <si>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</si>
  <si>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</si>
  <si>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</si>
  <si>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</si>
  <si>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</si>
  <si>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</si>
  <si>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</si>
  <si>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</si>
  <si>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</si>
  <si>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</si>
  <si>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</si>
  <si>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</si>
  <si>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</si>
  <si>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</si>
  <si>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</si>
  <si>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</si>
  <si>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</si>
  <si>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</si>
  <si>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</si>
  <si>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</si>
  <si>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</si>
  <si>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</si>
  <si>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</si>
  <si>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</si>
  <si>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</si>
  <si>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</si>
  <si>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</si>
  <si>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</si>
  <si>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</si>
  <si>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</si>
  <si>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</si>
  <si>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</si>
  <si>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</si>
  <si>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</si>
  <si>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</si>
  <si>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</si>
  <si>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</si>
  <si>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</si>
  <si>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</si>
  <si>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</si>
  <si>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</si>
  <si>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</si>
  <si>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</si>
  <si>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</si>
  <si>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</si>
  <si>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</si>
  <si>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</si>
  <si>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</si>
  <si>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</si>
  <si>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</si>
  <si>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</si>
  <si>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</si>
  <si>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</si>
  <si>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</si>
  <si>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</si>
  <si>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</si>
  <si>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</si>
  <si>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</si>
  <si>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</si>
  <si>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</si>
  <si>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</si>
  <si>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</si>
  <si>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</si>
  <si>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</si>
  <si>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</si>
  <si>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</si>
  <si>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</si>
  <si>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</si>
  <si>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</si>
  <si>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</si>
  <si>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</si>
  <si>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</si>
  <si>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</si>
  <si>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</si>
  <si>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</si>
  <si>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</si>
  <si>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</si>
  <si>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</si>
  <si>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</si>
  <si>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</si>
  <si>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</si>
  <si>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</si>
  <si>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</si>
  <si>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</si>
  <si>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</si>
  <si>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</si>
  <si>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</si>
  <si>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</si>
  <si>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</si>
  <si>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</si>
  <si>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</si>
  <si>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</si>
  <si>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</si>
  <si>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</si>
  <si>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</si>
  <si>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</si>
  <si>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</si>
  <si>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</si>
  <si>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</si>
  <si>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</si>
  <si>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</si>
  <si>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</si>
  <si>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</si>
  <si>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</si>
  <si>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</si>
  <si>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</si>
  <si>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</si>
  <si>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</si>
  <si>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</si>
  <si>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</si>
  <si>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</si>
  <si>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</si>
  <si>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</si>
  <si>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</si>
  <si>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</si>
  <si>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</si>
  <si>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</si>
  <si>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</si>
  <si>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</si>
  <si>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</si>
  <si>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</si>
  <si>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</si>
  <si>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</si>
  <si>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</si>
  <si>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</si>
  <si>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</si>
  <si>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</si>
  <si>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</si>
  <si>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</si>
  <si>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</si>
  <si>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</si>
  <si>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</si>
  <si>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</si>
  <si>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</si>
  <si>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</si>
  <si>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</si>
  <si>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</si>
  <si>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</si>
  <si>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</si>
  <si>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</si>
  <si>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</si>
  <si>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</si>
  <si>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</si>
  <si>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</si>
  <si>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</si>
  <si>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</si>
  <si>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</si>
  <si>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</si>
  <si>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</si>
  <si>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</si>
  <si>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</si>
  <si>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</si>
  <si>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</si>
  <si>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</si>
  <si>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</si>
  <si>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</si>
  <si>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</si>
  <si>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</si>
  <si>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</si>
  <si>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</si>
  <si>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</si>
  <si>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</si>
  <si>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</si>
  <si>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</si>
  <si>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</si>
  <si>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</si>
  <si>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</si>
  <si>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</si>
  <si>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</si>
  <si>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</si>
  <si>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</si>
  <si>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</si>
  <si>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</si>
  <si>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</si>
  <si>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</si>
  <si>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</si>
  <si>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</si>
  <si>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</si>
  <si>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</si>
  <si>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</si>
  <si>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</si>
  <si>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</si>
  <si>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</si>
  <si>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</si>
  <si>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</si>
  <si>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</si>
  <si>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</si>
  <si>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</si>
  <si>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</si>
  <si>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</si>
  <si>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</si>
  <si>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</si>
  <si>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</si>
  <si>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</si>
  <si>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</si>
  <si>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</si>
  <si>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</si>
  <si>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</si>
  <si>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</si>
  <si>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</si>
  <si>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</si>
  <si>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</si>
  <si>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</si>
  <si>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</si>
  <si>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</si>
  <si>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</si>
  <si>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</si>
  <si>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</si>
  <si>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</si>
  <si>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</si>
  <si>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</si>
  <si>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</si>
  <si>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</si>
  <si>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</si>
  <si>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</si>
  <si>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</si>
  <si>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</si>
  <si>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</si>
  <si>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</si>
  <si>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</si>
  <si>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</si>
  <si>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</si>
  <si>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</si>
  <si>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</si>
  <si>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</si>
  <si>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</si>
  <si>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</si>
  <si>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</si>
  <si>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</si>
  <si>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</si>
  <si>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</si>
  <si>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</si>
  <si>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</si>
  <si>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</si>
  <si>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</si>
  <si>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</si>
  <si>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</si>
  <si>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</si>
  <si>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</si>
  <si>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</si>
  <si>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</si>
  <si>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</si>
  <si>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</si>
  <si>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</si>
  <si>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</si>
  <si>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</si>
  <si>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</si>
  <si>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</si>
  <si>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</si>
  <si>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</si>
  <si>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</si>
  <si>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</si>
  <si>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</si>
  <si>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</si>
  <si>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</si>
  <si>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</si>
  <si>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</si>
  <si>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</si>
  <si>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</si>
  <si>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</si>
  <si>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</si>
  <si>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</si>
  <si>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</si>
  <si>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</si>
  <si>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</si>
  <si>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</si>
  <si>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</si>
  <si>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</si>
  <si>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</si>
  <si>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</si>
  <si>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</si>
  <si>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</si>
  <si>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</si>
  <si>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</si>
  <si>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</si>
  <si>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</si>
  <si>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</si>
  <si>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</si>
  <si>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</si>
  <si>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</si>
  <si>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</si>
  <si>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</si>
  <si>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</si>
  <si>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</si>
  <si>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</si>
  <si>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</si>
  <si>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</si>
  <si>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</si>
  <si>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</si>
  <si>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</si>
  <si>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</si>
  <si>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</si>
  <si>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</si>
  <si>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</si>
  <si>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</si>
  <si>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</si>
  <si>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</si>
  <si>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</si>
  <si>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</si>
  <si>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</si>
  <si>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</si>
  <si>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</si>
  <si>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</si>
  <si>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</si>
  <si>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</si>
  <si>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</si>
  <si>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</si>
  <si>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</si>
  <si>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</si>
  <si>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</si>
  <si>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</si>
  <si>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</si>
  <si>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</si>
  <si>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</si>
  <si>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</si>
  <si>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</si>
  <si>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</si>
  <si>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</si>
  <si>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</si>
  <si>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</si>
  <si>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</si>
  <si>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</si>
  <si>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</si>
  <si>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</si>
  <si>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</si>
  <si>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</si>
  <si>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</si>
  <si>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</si>
  <si>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</si>
  <si>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</si>
  <si>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</si>
  <si>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</si>
  <si>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</si>
  <si>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</si>
  <si>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</si>
  <si>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</si>
  <si>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</si>
  <si>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</si>
  <si>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</si>
  <si>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</si>
  <si>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</si>
  <si>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</si>
  <si>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</si>
  <si>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</si>
  <si>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</si>
  <si>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</si>
  <si>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</si>
  <si>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</si>
  <si>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</si>
  <si>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</si>
  <si>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</si>
  <si>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</si>
  <si>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</si>
  <si>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</si>
  <si>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</si>
  <si>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</si>
  <si>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</si>
  <si>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</si>
  <si>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</si>
  <si>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</si>
  <si>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</si>
  <si>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</si>
  <si>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</si>
  <si>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</si>
  <si>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</si>
  <si>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</si>
  <si>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</si>
  <si>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</si>
  <si>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</si>
  <si>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</si>
  <si>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</si>
  <si>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</si>
  <si>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</si>
  <si>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</si>
  <si>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</si>
  <si>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</si>
  <si>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</si>
  <si>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</si>
  <si>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</si>
  <si>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</si>
  <si>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</si>
  <si>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</si>
  <si>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</si>
  <si>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</si>
  <si>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</si>
  <si>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</si>
  <si>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</si>
  <si>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</si>
  <si>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</si>
  <si>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</si>
  <si>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</si>
  <si>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</si>
  <si>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</si>
  <si>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</si>
  <si>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</si>
  <si>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</si>
  <si>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</si>
  <si>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</si>
  <si>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</si>
  <si>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</si>
  <si>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</si>
  <si>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</si>
  <si>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</si>
  <si>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</si>
  <si>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</si>
  <si>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</si>
  <si>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</si>
  <si>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</si>
  <si>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</si>
  <si>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</si>
  <si>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</si>
  <si>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</si>
  <si>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</si>
  <si>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</si>
  <si>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</si>
  <si>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</si>
  <si>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</si>
  <si>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</si>
  <si>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</si>
  <si>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</si>
  <si>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</si>
  <si>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</si>
  <si>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</si>
  <si>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</si>
  <si>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</si>
  <si>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</si>
  <si>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</si>
  <si>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</si>
  <si>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</si>
  <si>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</si>
  <si>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</si>
  <si>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</si>
  <si>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</si>
  <si>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</si>
  <si>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</si>
  <si>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</si>
  <si>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</si>
  <si>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</si>
  <si>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</si>
  <si>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</si>
  <si>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</si>
  <si>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</si>
  <si>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</si>
  <si>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</si>
  <si>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</si>
  <si>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</si>
  <si>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</si>
  <si>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</si>
  <si>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</si>
  <si>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</si>
  <si>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</si>
  <si>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</si>
  <si>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</si>
  <si>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</si>
  <si>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</si>
  <si>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</si>
  <si>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</si>
  <si>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</si>
  <si>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</si>
  <si>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</si>
  <si>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</si>
  <si>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</si>
  <si>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</si>
  <si>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</si>
  <si>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</si>
  <si>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</si>
  <si>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</si>
  <si>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</si>
  <si>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</si>
  <si>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</si>
  <si>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</si>
  <si>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</si>
  <si>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</si>
  <si>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</si>
  <si>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</si>
  <si>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</si>
  <si>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</si>
  <si>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</si>
  <si>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</si>
  <si>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</si>
  <si>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</si>
  <si>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</si>
  <si>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</si>
  <si>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</si>
  <si>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</si>
  <si>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</si>
  <si>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</si>
  <si>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</si>
  <si>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</si>
  <si>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</si>
  <si>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</si>
  <si>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</si>
  <si>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</si>
  <si>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</si>
  <si>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</si>
  <si>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</si>
  <si>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</si>
  <si>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</si>
  <si>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</si>
  <si>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</si>
  <si>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</si>
  <si>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</si>
  <si>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</si>
  <si>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</si>
  <si>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</si>
  <si>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</si>
  <si>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</si>
  <si>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</si>
  <si>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</si>
  <si>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</si>
  <si>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</si>
  <si>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</si>
  <si>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</si>
  <si>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</si>
  <si>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</si>
  <si>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</si>
  <si>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</si>
  <si>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</si>
  <si>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</si>
  <si>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</si>
  <si>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</si>
  <si>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</si>
  <si>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</si>
  <si>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</si>
  <si>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</si>
  <si>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</si>
  <si>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</si>
  <si>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</si>
  <si>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</si>
  <si>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</si>
  <si>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</si>
  <si>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</si>
  <si>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</si>
  <si>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</si>
  <si>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</si>
  <si>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</si>
  <si>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</si>
  <si>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</si>
  <si>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</si>
  <si>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</si>
  <si>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</si>
  <si>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</si>
  <si>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</si>
  <si>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</si>
  <si>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</si>
  <si>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</si>
  <si>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</si>
  <si>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</si>
  <si>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</si>
  <si>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</si>
  <si>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</si>
  <si>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</si>
  <si>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</si>
  <si>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</si>
  <si>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</si>
  <si>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</si>
  <si>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</si>
  <si>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</si>
  <si>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</si>
  <si>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</si>
  <si>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</si>
  <si>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</si>
  <si>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</si>
  <si>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</si>
  <si>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</si>
  <si>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</si>
  <si>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</si>
  <si>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</si>
  <si>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</si>
  <si>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</si>
  <si>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</si>
  <si>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</si>
  <si>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</si>
  <si>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</si>
  <si>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</si>
  <si>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</si>
  <si>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</si>
  <si>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</si>
  <si>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</si>
  <si>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</si>
  <si>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</si>
  <si>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</si>
  <si>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</si>
  <si>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</si>
  <si>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</si>
  <si>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</si>
  <si>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</si>
  <si>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</si>
  <si>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</si>
  <si>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</si>
  <si>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</si>
  <si>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</si>
  <si>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</si>
  <si>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</si>
  <si>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</si>
  <si>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</si>
  <si>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</si>
  <si>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</si>
  <si>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</si>
  <si>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</si>
  <si>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</si>
  <si>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</si>
  <si>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</si>
  <si>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</si>
  <si>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</si>
  <si>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</si>
  <si>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</si>
  <si>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</si>
  <si>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</si>
  <si>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</si>
  <si>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</si>
  <si>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</si>
  <si>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</si>
  <si>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</si>
  <si>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</si>
  <si>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</si>
  <si>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</si>
  <si>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</si>
  <si>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</si>
  <si>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</si>
  <si>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</si>
  <si>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</si>
  <si>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</si>
  <si>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</si>
  <si>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</si>
  <si>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</si>
  <si>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</si>
  <si>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</si>
  <si>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</si>
  <si>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</si>
  <si>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</si>
  <si>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</si>
  <si>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</si>
  <si>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</si>
  <si>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</si>
  <si>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</si>
  <si>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</si>
  <si>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</si>
  <si>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</si>
  <si>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</si>
  <si>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</si>
  <si>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</si>
  <si>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</si>
  <si>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</si>
  <si>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</si>
  <si>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</si>
  <si>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</si>
  <si>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</si>
  <si>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</si>
  <si>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</si>
  <si>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</si>
  <si>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</si>
  <si>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</si>
  <si>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</si>
  <si>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</si>
  <si>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</si>
  <si>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</si>
  <si>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</si>
  <si>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</si>
  <si>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</si>
  <si>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</si>
  <si>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</si>
  <si>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</si>
  <si>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</si>
  <si>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</si>
  <si>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</si>
  <si>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</si>
  <si>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</si>
  <si>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</si>
  <si>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</si>
  <si>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</si>
  <si>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</si>
  <si>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</si>
  <si>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</si>
  <si>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</si>
  <si>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</si>
  <si>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</si>
  <si>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</si>
  <si>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</si>
  <si>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</si>
  <si>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</si>
  <si>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</si>
  <si>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</si>
  <si>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</si>
  <si>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</si>
  <si>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</si>
  <si>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</si>
  <si>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</si>
  <si>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</si>
  <si>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</si>
  <si>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</si>
  <si>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</si>
  <si>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</si>
  <si>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</si>
  <si>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</si>
  <si>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</si>
  <si>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</si>
  <si>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</si>
  <si>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</si>
  <si>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</si>
  <si>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</si>
  <si>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</si>
  <si>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</si>
  <si>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</si>
  <si>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</si>
  <si>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</si>
  <si>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</si>
  <si>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</si>
  <si>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</si>
  <si>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</si>
  <si>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</si>
  <si>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</si>
  <si>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</si>
  <si>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</si>
  <si>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</si>
  <si>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</si>
  <si>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</si>
  <si>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</si>
  <si>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</si>
  <si>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</si>
  <si>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</si>
  <si>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</si>
  <si>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</si>
  <si>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</si>
  <si>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</si>
  <si>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</si>
  <si>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</si>
  <si>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</si>
  <si>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</si>
  <si>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</si>
  <si>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</si>
  <si>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</si>
  <si>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</si>
  <si>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</si>
  <si>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</si>
  <si>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</si>
  <si>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</si>
  <si>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</si>
  <si>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</si>
  <si>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</si>
  <si>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</si>
  <si>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</si>
  <si>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</si>
  <si>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</si>
  <si>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</si>
  <si>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</si>
  <si>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</si>
  <si>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</si>
  <si>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</si>
  <si>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</si>
  <si>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</si>
  <si>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</si>
  <si>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</si>
  <si>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</si>
  <si>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</si>
  <si>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</si>
  <si>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</si>
  <si>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</si>
  <si>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</si>
  <si>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</si>
  <si>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</si>
  <si>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</si>
  <si>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</si>
  <si>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</si>
  <si>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</si>
  <si>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</si>
  <si>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</si>
  <si>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</si>
  <si>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</si>
  <si>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</si>
  <si>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</si>
  <si>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</si>
  <si>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</si>
  <si>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</si>
  <si>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</si>
  <si>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</si>
  <si>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</si>
  <si>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</si>
  <si>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</si>
  <si>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</si>
  <si>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</si>
  <si>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</si>
  <si>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</si>
  <si>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</si>
  <si>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</si>
  <si>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</si>
  <si>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</si>
  <si>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</si>
  <si>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</si>
  <si>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</si>
  <si>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</si>
  <si>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</si>
  <si>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</si>
  <si>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</si>
  <si>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</si>
  <si>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</si>
  <si>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</si>
  <si>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</si>
  <si>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</si>
  <si>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</si>
  <si>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</si>
  <si>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</si>
  <si>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</si>
  <si>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</si>
  <si>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</si>
  <si>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</si>
  <si>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</si>
  <si>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</si>
  <si>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</si>
  <si>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</si>
  <si>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</si>
  <si>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</si>
  <si>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</si>
  <si>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</si>
  <si>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</si>
  <si>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</si>
  <si>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</si>
  <si>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</si>
  <si>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</si>
  <si>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</si>
  <si>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</si>
  <si>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</si>
  <si>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</si>
  <si>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</si>
  <si>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</si>
  <si>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</si>
  <si>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</si>
  <si>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</si>
  <si>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</si>
  <si>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</si>
  <si>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</si>
  <si>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</si>
  <si>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</si>
  <si>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</si>
  <si>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</si>
  <si>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</si>
  <si>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</si>
  <si>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</si>
  <si>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</si>
  <si>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</si>
  <si>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</si>
  <si>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</si>
  <si>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</si>
  <si>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</si>
  <si>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</si>
  <si>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</si>
  <si>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</si>
  <si>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</si>
  <si>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</si>
  <si>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</si>
  <si>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</si>
  <si>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</si>
  <si>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</si>
  <si>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</si>
  <si>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</si>
  <si>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</si>
  <si>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</si>
  <si>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</si>
  <si>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</si>
  <si>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</si>
  <si>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</si>
  <si>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</si>
  <si>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</si>
  <si>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</si>
  <si>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</si>
  <si>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</si>
  <si>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</si>
  <si>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</si>
  <si>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</si>
  <si>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</si>
  <si>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</si>
  <si>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</si>
  <si>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</si>
  <si>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</si>
  <si>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</si>
  <si>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</si>
  <si>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</si>
  <si>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</si>
  <si>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</si>
  <si>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</si>
  <si>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</si>
  <si>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</si>
  <si>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</si>
  <si>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</si>
  <si>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</si>
  <si>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</si>
  <si>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</si>
  <si>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</si>
  <si>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</si>
  <si>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</si>
  <si>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</si>
  <si>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</si>
  <si>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</si>
  <si>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</si>
  <si>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</si>
  <si>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</si>
  <si>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</si>
  <si>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</si>
  <si>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</si>
  <si>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</si>
  <si>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</si>
  <si>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</si>
  <si>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</si>
  <si>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</si>
  <si>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</si>
  <si>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</si>
  <si>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</si>
  <si>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</si>
  <si>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</si>
  <si>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</si>
  <si>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</si>
  <si>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</si>
  <si>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</si>
  <si>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</si>
  <si>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</si>
  <si>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</si>
  <si>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</si>
  <si>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</si>
  <si>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</si>
  <si>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</si>
  <si>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</si>
  <si>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</si>
  <si>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</si>
  <si>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</si>
  <si>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</si>
  <si>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</si>
  <si>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</si>
  <si>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</si>
  <si>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</si>
  <si>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</si>
  <si>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</si>
  <si>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</si>
  <si>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</si>
  <si>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</si>
  <si>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</si>
  <si>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</si>
  <si>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</si>
  <si>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</si>
  <si>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</si>
  <si>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</si>
  <si>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</si>
  <si>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</si>
  <si>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</si>
  <si>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</si>
  <si>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</si>
  <si>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</si>
  <si>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</si>
  <si>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</si>
  <si>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</si>
  <si>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</si>
  <si>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</si>
  <si>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</si>
  <si>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</si>
  <si>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</si>
  <si>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</si>
  <si>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</si>
  <si>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</si>
  <si>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</si>
  <si>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</si>
  <si>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</si>
  <si>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</si>
  <si>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</si>
  <si>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</si>
  <si>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</si>
  <si>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</si>
  <si>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</si>
  <si>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</si>
  <si>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</si>
  <si>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</si>
  <si>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</si>
  <si>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</si>
  <si>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</si>
  <si>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</si>
  <si>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</si>
  <si>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</si>
  <si>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</si>
  <si>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</si>
  <si>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</si>
  <si>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</si>
  <si>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</si>
  <si>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</si>
  <si>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</si>
  <si>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</si>
  <si>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</si>
  <si>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</si>
  <si>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</si>
  <si>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</si>
  <si>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</si>
  <si>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</si>
  <si>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</si>
  <si>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</si>
  <si>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</si>
  <si>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</si>
  <si>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</si>
  <si>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</si>
  <si>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</si>
  <si>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</si>
  <si>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</si>
  <si>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</si>
  <si>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</si>
  <si>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</si>
  <si>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</si>
  <si>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</si>
  <si>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</si>
  <si>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</si>
  <si>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</si>
  <si>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</si>
  <si>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</si>
  <si>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</si>
  <si>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</si>
  <si>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</si>
  <si>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</si>
  <si>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</si>
  <si>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</si>
  <si>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</si>
  <si>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</si>
  <si>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</si>
  <si>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</si>
  <si>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</si>
  <si>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</si>
  <si>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</si>
  <si>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</si>
  <si>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</si>
  <si>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</si>
  <si>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</si>
  <si>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</si>
  <si>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</si>
  <si>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</si>
  <si>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</si>
  <si>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</si>
  <si>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</si>
  <si>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</si>
  <si>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</si>
  <si>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</si>
  <si>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</si>
  <si>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</si>
  <si>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</si>
  <si>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</si>
  <si>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</si>
  <si>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</si>
  <si>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</si>
  <si>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</si>
  <si>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</si>
  <si>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</si>
  <si>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</si>
  <si>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</si>
  <si>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</si>
  <si>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</si>
  <si>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</si>
  <si>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</si>
  <si>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</si>
  <si>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</si>
  <si>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</si>
  <si>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</si>
  <si>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</si>
  <si>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</si>
  <si>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</si>
  <si>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</si>
  <si>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</si>
  <si>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</si>
  <si>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</si>
  <si>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</si>
  <si>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</si>
  <si>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</si>
  <si>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</si>
  <si>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</si>
  <si>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</si>
  <si>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</si>
  <si>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</si>
  <si>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</si>
  <si>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</si>
  <si>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</si>
  <si>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</si>
  <si>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</si>
  <si>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</si>
  <si>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</si>
  <si>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</si>
  <si>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</si>
  <si>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</si>
  <si>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</si>
  <si>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</si>
  <si>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</si>
  <si>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</si>
  <si>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</si>
  <si>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</si>
  <si>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</si>
  <si>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</si>
  <si>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</si>
  <si>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</si>
  <si>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</si>
  <si>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</si>
  <si>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</si>
  <si>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</si>
  <si>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</si>
  <si>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</si>
  <si>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</si>
  <si>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</si>
  <si>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</si>
  <si>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</si>
  <si>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</si>
  <si>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</si>
  <si>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</si>
  <si>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</si>
  <si>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</si>
  <si>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</si>
  <si>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</si>
  <si>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</si>
  <si>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</si>
  <si>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</si>
  <si>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</si>
  <si>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</si>
  <si>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</si>
  <si>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</si>
  <si>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</si>
  <si>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</si>
  <si>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</si>
  <si>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</si>
  <si>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</si>
  <si>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</si>
  <si>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</si>
  <si>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</si>
  <si>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</si>
  <si>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</si>
  <si>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</si>
  <si>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</si>
  <si>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</si>
  <si>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</si>
  <si>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</si>
  <si>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</si>
  <si>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</si>
  <si>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</si>
  <si>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</si>
  <si>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</si>
  <si>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</si>
  <si>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</si>
  <si>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</si>
  <si>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</si>
  <si>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</si>
  <si>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</si>
  <si>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</si>
  <si>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</si>
  <si>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</si>
  <si>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</si>
  <si>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</si>
  <si>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</si>
  <si>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</si>
  <si>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</si>
  <si>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</si>
  <si>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</si>
  <si>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</si>
  <si>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</si>
  <si>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</si>
  <si>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</si>
  <si>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</si>
  <si>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</si>
  <si>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</si>
  <si>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</si>
  <si>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</si>
  <si>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</si>
  <si>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</si>
  <si>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</si>
  <si>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</si>
  <si>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</si>
  <si>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</si>
  <si>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</si>
  <si>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</si>
  <si>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</si>
  <si>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</si>
  <si>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</si>
  <si>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</si>
  <si>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</si>
  <si>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</si>
  <si>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</si>
  <si>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</si>
  <si>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</si>
  <si>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</si>
  <si>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</si>
  <si>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</si>
  <si>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</si>
  <si>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</si>
  <si>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</si>
  <si>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</si>
  <si>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</si>
  <si>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</si>
  <si>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</si>
  <si>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</si>
  <si>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</si>
  <si>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</si>
  <si>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</si>
  <si>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</si>
  <si>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</si>
  <si>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</si>
  <si>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</si>
  <si>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</si>
  <si>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</si>
  <si>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</si>
  <si>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</si>
  <si>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</si>
  <si>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</si>
  <si>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</si>
  <si>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</si>
  <si>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</si>
  <si>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</si>
  <si>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</si>
  <si>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</si>
  <si>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</si>
  <si>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</si>
  <si>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</si>
  <si>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</si>
  <si>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</si>
  <si>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</si>
  <si>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</si>
  <si>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</si>
  <si>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</si>
  <si>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</si>
  <si>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</si>
  <si>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</si>
  <si>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</si>
  <si>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</si>
  <si>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</si>
  <si>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</si>
  <si>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</si>
  <si>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</si>
  <si>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</si>
  <si>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</si>
  <si>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</si>
  <si>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</si>
  <si>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</si>
  <si>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</si>
  <si>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</si>
  <si>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</si>
  <si>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</si>
  <si>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</si>
  <si>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</si>
  <si>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</si>
  <si>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</si>
  <si>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</si>
  <si>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</si>
  <si>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</si>
  <si>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</si>
  <si>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</si>
  <si>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</si>
  <si>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</si>
  <si>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</si>
  <si>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</si>
  <si>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</si>
  <si>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</si>
  <si>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</si>
  <si>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</si>
  <si>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</si>
  <si>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</si>
  <si>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</si>
  <si>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</si>
  <si>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</si>
  <si>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</si>
  <si>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</si>
  <si>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</si>
  <si>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</si>
  <si>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</si>
  <si>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</si>
  <si>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</si>
  <si>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</si>
  <si>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</si>
  <si>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</si>
  <si>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</si>
  <si>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</si>
  <si>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</si>
  <si>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</si>
  <si>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</si>
  <si>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</si>
  <si>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</si>
  <si>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</si>
  <si>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</si>
  <si>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</si>
  <si>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</si>
  <si>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</si>
  <si>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</si>
  <si>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</si>
  <si>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</si>
  <si>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</si>
  <si>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</si>
  <si>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</si>
  <si>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</si>
  <si>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</si>
  <si>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</si>
  <si>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</si>
  <si>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</si>
  <si>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</si>
  <si>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</si>
  <si>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</si>
  <si>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</si>
  <si>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</si>
  <si>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</si>
  <si>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</si>
  <si>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</si>
  <si>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</si>
  <si>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</si>
  <si>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</si>
  <si>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</si>
  <si>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</si>
  <si>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</si>
  <si>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</si>
  <si>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</si>
  <si>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</si>
  <si>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</si>
  <si>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</si>
  <si>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</si>
  <si>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</si>
  <si>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</si>
  <si>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</si>
  <si>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</si>
  <si>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</si>
  <si>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</si>
  <si>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</si>
  <si>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</si>
  <si>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</si>
  <si>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</si>
  <si>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</si>
  <si>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</si>
  <si>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</si>
  <si>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</si>
  <si>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</si>
  <si>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</si>
  <si>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</si>
  <si>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</si>
  <si>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</si>
  <si>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</si>
  <si>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</si>
  <si>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</si>
  <si>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</si>
  <si>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</si>
  <si>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</si>
  <si>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</si>
  <si>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</si>
  <si>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</si>
  <si>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</si>
  <si>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</si>
  <si>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</si>
  <si>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</si>
  <si>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</si>
  <si>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</si>
  <si>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</si>
  <si>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</si>
  <si>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</si>
  <si>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</si>
  <si>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</si>
  <si>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</si>
  <si>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</si>
  <si>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</si>
  <si>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</si>
  <si>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</si>
  <si>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</si>
  <si>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</si>
  <si>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</si>
  <si>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</si>
  <si>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</si>
  <si>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</si>
  <si>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</si>
  <si>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</si>
  <si>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</si>
  <si>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</si>
  <si>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</si>
  <si>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</si>
  <si>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</si>
  <si>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</si>
  <si>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</si>
  <si>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</si>
  <si>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</si>
  <si>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</si>
  <si>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</si>
  <si>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</si>
  <si>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</si>
  <si>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</si>
  <si>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</si>
  <si>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</si>
  <si>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</si>
  <si>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</si>
  <si>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</si>
  <si>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</si>
  <si>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</si>
  <si>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</si>
  <si>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</si>
  <si>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</si>
  <si>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</si>
  <si>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</si>
  <si>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</si>
  <si>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</si>
  <si>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</si>
  <si>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</si>
  <si>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</si>
  <si>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</si>
  <si>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</si>
  <si>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</si>
  <si>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</si>
  <si>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</si>
  <si>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</si>
  <si>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</si>
  <si>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</si>
  <si>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</si>
  <si>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</si>
  <si>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</si>
  <si>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</si>
  <si>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</si>
  <si>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</si>
  <si>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</si>
  <si>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</si>
  <si>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</si>
  <si>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</si>
  <si>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</si>
  <si>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</si>
  <si>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</si>
  <si>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</si>
  <si>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</si>
  <si>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</si>
  <si>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</si>
  <si>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</si>
  <si>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</si>
  <si>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</si>
  <si>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</si>
  <si>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</si>
  <si>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</si>
  <si>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</si>
  <si>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</si>
  <si>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</si>
  <si>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</si>
  <si>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</si>
  <si>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</si>
  <si>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</si>
  <si>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</si>
  <si>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</si>
  <si>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</si>
  <si>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</si>
  <si>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</si>
  <si>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</si>
  <si>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</si>
  <si>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</si>
  <si>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</si>
  <si>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</si>
  <si>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</si>
  <si>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</si>
  <si>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</si>
  <si>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</si>
  <si>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</si>
  <si>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</si>
  <si>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</si>
  <si>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</si>
  <si>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</si>
  <si>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</si>
  <si>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</si>
  <si>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</si>
  <si>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</si>
  <si>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</si>
  <si>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</si>
  <si>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</si>
  <si>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</si>
  <si>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</si>
  <si>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</si>
  <si>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</si>
  <si>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</si>
  <si>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</si>
  <si>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</si>
  <si>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</si>
  <si>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</si>
  <si>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</si>
  <si>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</si>
  <si>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</si>
  <si>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</si>
  <si>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</si>
  <si>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</si>
  <si>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</si>
  <si>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</si>
  <si>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</si>
  <si>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</si>
  <si>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</si>
  <si>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</si>
  <si>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</si>
  <si>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</si>
  <si>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</si>
  <si>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</si>
  <si>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</si>
  <si>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</si>
  <si>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</si>
  <si>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</si>
  <si>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</si>
  <si>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</si>
  <si>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</si>
  <si>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</si>
  <si>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</si>
  <si>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</si>
  <si>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</si>
  <si>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</si>
  <si>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</si>
  <si>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</si>
  <si>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</si>
  <si>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</si>
  <si>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</si>
  <si>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</si>
  <si>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</si>
  <si>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</si>
  <si>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</si>
  <si>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</si>
  <si>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</si>
  <si>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</si>
  <si>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</si>
  <si>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</si>
  <si>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</si>
  <si>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</si>
  <si>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</si>
  <si>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</si>
  <si>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</si>
  <si>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</si>
  <si>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</si>
  <si>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</si>
  <si>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</si>
  <si>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</si>
  <si>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</si>
  <si>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</si>
  <si>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</si>
  <si>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</si>
  <si>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</si>
  <si>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</si>
  <si>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</si>
  <si>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</si>
  <si>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</si>
  <si>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</si>
  <si>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</si>
  <si>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</si>
  <si>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</si>
  <si>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</si>
  <si>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</si>
  <si>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</si>
  <si>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</si>
  <si>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</si>
  <si>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</si>
  <si>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</si>
  <si>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</si>
  <si>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</si>
  <si>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</si>
  <si>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</si>
  <si>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</si>
  <si>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</si>
  <si>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</si>
  <si>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</si>
  <si>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</si>
  <si>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</si>
  <si>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</si>
  <si>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</si>
  <si>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</si>
  <si>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</si>
  <si>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</si>
  <si>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</si>
  <si>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</si>
  <si>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</si>
  <si>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</si>
  <si>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</si>
  <si>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</si>
  <si>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</si>
  <si>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</si>
  <si>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</si>
  <si>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</si>
  <si>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</si>
  <si>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</si>
  <si>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</si>
  <si>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</si>
  <si>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</si>
  <si>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</si>
  <si>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</si>
  <si>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</si>
  <si>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</si>
  <si>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</si>
  <si>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</si>
  <si>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</si>
  <si>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</si>
  <si>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</si>
  <si>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</si>
  <si>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</si>
  <si>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</si>
  <si>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</si>
  <si>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</si>
  <si>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</si>
  <si>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</si>
  <si>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</si>
  <si>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</si>
  <si>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</si>
  <si>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</si>
  <si>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</si>
  <si>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</si>
  <si>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</si>
  <si>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</si>
  <si>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</si>
  <si>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</si>
  <si>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</si>
  <si>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</si>
  <si>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</si>
  <si>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</si>
  <si>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</si>
  <si>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</si>
  <si>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</si>
  <si>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</si>
  <si>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</si>
  <si>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</si>
  <si>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</si>
  <si>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</si>
  <si>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</si>
  <si>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</si>
  <si>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</si>
  <si>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</si>
  <si>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</si>
  <si>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</si>
  <si>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</si>
  <si>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</si>
  <si>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</si>
  <si>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</si>
  <si>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</si>
  <si>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</si>
  <si>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</si>
  <si>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</si>
  <si>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</si>
  <si>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</si>
  <si>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</si>
  <si>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</si>
  <si>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</si>
  <si>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</si>
  <si>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</si>
  <si>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</si>
  <si>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</si>
  <si>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</si>
  <si>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</si>
  <si>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</si>
  <si>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</si>
  <si>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</si>
  <si>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</si>
  <si>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</si>
  <si>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</si>
  <si>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</si>
  <si>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</si>
  <si>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</si>
  <si>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</si>
  <si>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</si>
  <si>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</si>
  <si>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</si>
  <si>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</si>
  <si>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</si>
  <si>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</si>
  <si>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</si>
  <si>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</si>
  <si>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</si>
  <si>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</si>
  <si>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</si>
  <si>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</si>
  <si>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</si>
  <si>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</si>
  <si>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</si>
  <si>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</si>
  <si>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</si>
  <si>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</si>
  <si>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</si>
  <si>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</si>
  <si>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</si>
  <si>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</si>
  <si>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</si>
  <si>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</si>
  <si>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</si>
  <si>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</si>
  <si>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</si>
  <si>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</si>
  <si>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</si>
  <si>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</si>
  <si>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</si>
  <si>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</si>
  <si>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</si>
  <si>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</si>
  <si>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</si>
  <si>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</si>
  <si>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</si>
  <si>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</si>
  <si>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</si>
  <si>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</si>
  <si>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</si>
  <si>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</si>
  <si>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</si>
  <si>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</si>
  <si>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</si>
  <si>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</si>
  <si>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</si>
  <si>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</si>
  <si>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</si>
  <si>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</si>
  <si>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</si>
  <si>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</si>
  <si>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</si>
  <si>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</si>
  <si>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</si>
  <si>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</si>
  <si>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</si>
  <si>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</si>
  <si>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</si>
  <si>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</si>
  <si>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</si>
  <si>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</si>
  <si>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</si>
  <si>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</si>
  <si>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</si>
  <si>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</si>
  <si>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</si>
  <si>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</si>
  <si>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</si>
  <si>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</si>
  <si>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</si>
  <si>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</si>
  <si>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</si>
  <si>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</si>
  <si>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</si>
  <si>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</si>
  <si>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</si>
  <si>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</si>
  <si>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</si>
  <si>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</si>
  <si>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</si>
  <si>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</si>
  <si>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</si>
  <si>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</si>
  <si>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</si>
  <si>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</si>
  <si>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</si>
  <si>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</si>
  <si>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</si>
  <si>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</si>
  <si>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</si>
  <si>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</si>
  <si>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</si>
  <si>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</si>
  <si>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</si>
  <si>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</si>
  <si>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</si>
  <si>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</si>
  <si>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</si>
  <si>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</si>
  <si>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</si>
  <si>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</si>
  <si>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</si>
  <si>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</si>
  <si>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</si>
  <si>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</si>
  <si>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</si>
  <si>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</si>
  <si>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</si>
  <si>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</si>
  <si>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</si>
  <si>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</si>
  <si>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</si>
  <si>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</si>
  <si>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</si>
  <si>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</si>
  <si>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</si>
  <si>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</si>
  <si>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</si>
  <si>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</si>
  <si>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</si>
  <si>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</si>
  <si>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</si>
  <si>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</si>
  <si>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</si>
  <si>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</si>
  <si>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</si>
  <si>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</si>
  <si>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</si>
  <si>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</si>
  <si>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</si>
  <si>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</si>
  <si>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</si>
  <si>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</si>
  <si>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</si>
  <si>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</si>
  <si>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</si>
  <si>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</si>
  <si>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</si>
  <si>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</si>
  <si>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</si>
  <si>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</si>
  <si>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</si>
  <si>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</si>
  <si>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</si>
  <si>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</si>
  <si>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</si>
  <si>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</si>
  <si>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</si>
  <si>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</si>
  <si>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</si>
  <si>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</si>
  <si>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</si>
  <si>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</si>
  <si>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</si>
  <si>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</si>
  <si>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</si>
  <si>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</si>
  <si>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</si>
  <si>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</si>
  <si>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</si>
  <si>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</si>
  <si>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</si>
  <si>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</si>
  <si>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</si>
  <si>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</si>
  <si>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</si>
  <si>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</si>
  <si>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</si>
  <si>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</si>
  <si>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</si>
  <si>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</si>
  <si>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</si>
  <si>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</si>
  <si>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</si>
  <si>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</si>
  <si>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</si>
  <si>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</si>
  <si>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</si>
  <si>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</si>
  <si>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</si>
  <si>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</si>
  <si>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</si>
  <si>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</si>
  <si>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</si>
  <si>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</si>
  <si>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</si>
  <si>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</si>
  <si>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</si>
  <si>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</si>
  <si>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</si>
  <si>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</si>
  <si>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</si>
  <si>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</si>
  <si>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</si>
  <si>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</si>
  <si>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</si>
  <si>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</si>
  <si>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</si>
  <si>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</si>
  <si>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</si>
  <si>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</si>
  <si>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</si>
  <si>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</si>
  <si>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</si>
  <si>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</si>
  <si>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</si>
  <si>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</si>
  <si>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</si>
  <si>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</si>
  <si>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</si>
  <si>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</si>
  <si>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</si>
  <si>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</si>
  <si>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</si>
  <si>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</si>
  <si>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</si>
  <si>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</si>
  <si>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</si>
  <si>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</si>
  <si>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</si>
  <si>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</si>
  <si>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</si>
  <si>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</si>
  <si>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</si>
  <si>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</si>
  <si>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</si>
  <si>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</si>
  <si>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</si>
  <si>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</si>
  <si>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</si>
  <si>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</si>
  <si>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</si>
  <si>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</si>
  <si>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</si>
  <si>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</si>
  <si>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</si>
  <si>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</si>
  <si>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</si>
  <si>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</si>
  <si>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</si>
  <si>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</si>
  <si>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</si>
  <si>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</si>
  <si>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</si>
  <si>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</si>
  <si>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</si>
  <si>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</si>
  <si>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</si>
  <si>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</si>
  <si>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</si>
  <si>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</si>
  <si>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</si>
  <si>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</si>
  <si>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</si>
  <si>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</si>
  <si>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</si>
  <si>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</si>
  <si>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</si>
  <si>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</si>
  <si>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</si>
  <si>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</si>
  <si>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</si>
  <si>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</si>
  <si>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</si>
  <si>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</si>
  <si>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</si>
  <si>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</si>
  <si>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</si>
  <si>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</si>
  <si>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</si>
  <si>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</si>
  <si>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</si>
  <si>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</si>
  <si>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</si>
  <si>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</si>
  <si>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</si>
  <si>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</si>
  <si>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</si>
  <si>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</si>
  <si>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</si>
  <si>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</si>
  <si>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</si>
  <si>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</si>
  <si>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</si>
  <si>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</si>
  <si>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</si>
  <si>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</si>
  <si>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</si>
  <si>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</si>
  <si>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</si>
  <si>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</si>
  <si>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</si>
  <si>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</si>
  <si>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</si>
  <si>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</si>
  <si>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</si>
  <si>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</si>
  <si>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</si>
  <si>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</si>
  <si>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</si>
  <si>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</si>
  <si>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</si>
  <si>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</si>
  <si>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</si>
  <si>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</si>
  <si>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</si>
  <si>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</si>
  <si>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</si>
  <si>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</si>
  <si>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</si>
  <si>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</si>
  <si>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</si>
  <si>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</si>
  <si>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</si>
  <si>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</si>
  <si>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</si>
  <si>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</si>
  <si>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</si>
  <si>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</si>
  <si>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</si>
  <si>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</si>
  <si>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</si>
  <si>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</si>
  <si>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</si>
  <si>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</si>
  <si>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</si>
  <si>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</si>
  <si>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</si>
  <si>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</si>
  <si>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</si>
  <si>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</si>
  <si>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</si>
  <si>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</si>
  <si>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</si>
  <si>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</si>
  <si>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</si>
  <si>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</si>
  <si>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</si>
  <si>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</si>
  <si>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</si>
  <si>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</si>
  <si>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</si>
  <si>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</si>
  <si>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</si>
  <si>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</si>
  <si>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</si>
  <si>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</si>
  <si>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</si>
  <si>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</si>
  <si>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</si>
  <si>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</si>
  <si>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</si>
  <si>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</si>
  <si>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</si>
  <si>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</si>
  <si>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</si>
  <si>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</si>
  <si>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</si>
  <si>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</si>
  <si>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</si>
  <si>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</si>
  <si>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</si>
  <si>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</si>
  <si>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</si>
  <si>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</si>
  <si>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</si>
  <si>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</si>
  <si>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</si>
  <si>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</si>
  <si>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</si>
  <si>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</si>
  <si>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</si>
  <si>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</si>
  <si>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</si>
  <si>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</si>
  <si>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</si>
  <si>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</si>
  <si>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</si>
  <si>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</si>
  <si>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</si>
  <si>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</si>
  <si>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</si>
  <si>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</si>
  <si>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</si>
  <si>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</si>
  <si>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</si>
  <si>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</si>
  <si>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</si>
  <si>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</si>
  <si>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</si>
  <si>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</si>
  <si>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</si>
  <si>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</si>
  <si>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</si>
  <si>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</si>
  <si>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</si>
  <si>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</si>
  <si>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</si>
  <si>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</si>
  <si>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</si>
  <si>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</si>
  <si>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</si>
  <si>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</si>
  <si>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</si>
  <si>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</si>
  <si>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</si>
  <si>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</si>
  <si>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</si>
  <si>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</si>
  <si>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</si>
  <si>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</si>
  <si>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</si>
  <si>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</si>
  <si>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</si>
  <si>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</si>
  <si>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</si>
  <si>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</si>
  <si>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</si>
  <si>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</si>
  <si>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</si>
  <si>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</si>
  <si>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</si>
  <si>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</si>
  <si>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</si>
  <si>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</si>
  <si>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</si>
  <si>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</si>
  <si>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</si>
  <si>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</si>
  <si>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</si>
  <si>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</si>
  <si>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</si>
  <si>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</si>
  <si>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</si>
  <si>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</si>
  <si>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</si>
  <si>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</si>
  <si>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</si>
  <si>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</si>
  <si>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</si>
  <si>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</si>
  <si>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</si>
  <si>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</si>
  <si>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</si>
  <si>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</si>
  <si>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</si>
  <si>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</si>
  <si>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</si>
  <si>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</si>
  <si>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</si>
  <si>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</si>
  <si>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</si>
  <si>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</si>
  <si>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</si>
  <si>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</si>
  <si>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</si>
  <si>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</si>
  <si>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</si>
  <si>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</si>
  <si>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</si>
  <si>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</si>
  <si>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</si>
  <si>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</si>
  <si>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</si>
  <si>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</si>
  <si>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</si>
  <si>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</si>
  <si>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</si>
  <si>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</si>
  <si>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</si>
  <si>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</si>
  <si>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</si>
  <si>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</si>
  <si>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</si>
  <si>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</si>
  <si>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</si>
  <si>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</si>
  <si>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</si>
  <si>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</si>
  <si>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</si>
  <si>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</si>
  <si>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</si>
  <si>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</si>
  <si>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</si>
  <si>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</si>
  <si>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</si>
  <si>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</si>
  <si>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</si>
  <si>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</si>
  <si>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</si>
  <si>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</si>
  <si>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</si>
  <si>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</si>
  <si>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</si>
  <si>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</si>
  <si>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</si>
  <si>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</si>
  <si>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</si>
  <si>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</si>
  <si>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</si>
  <si>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</si>
  <si>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</si>
  <si>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</si>
  <si>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</si>
  <si>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</si>
  <si>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</si>
  <si>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</si>
  <si>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</si>
  <si>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</si>
  <si>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</si>
  <si>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</si>
  <si>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</si>
  <si>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</si>
  <si>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</si>
  <si>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</si>
  <si>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</si>
  <si>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</si>
  <si>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</si>
  <si>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</si>
  <si>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</si>
  <si>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</si>
  <si>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</si>
  <si>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</si>
  <si>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</si>
  <si>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</si>
  <si>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</si>
  <si>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</si>
  <si>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</si>
  <si>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</si>
  <si>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</si>
  <si>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</si>
  <si>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</si>
  <si>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</si>
  <si>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</si>
  <si>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</si>
  <si>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</si>
  <si>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</si>
  <si>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</si>
  <si>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</si>
  <si>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</si>
  <si>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</si>
  <si>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</si>
  <si>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</si>
  <si>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</si>
  <si>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</si>
  <si>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</si>
  <si>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</si>
  <si>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</si>
  <si>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</si>
  <si>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</si>
  <si>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</si>
  <si>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</si>
  <si>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</si>
  <si>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</si>
  <si>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</si>
  <si>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</si>
  <si>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</si>
  <si>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</si>
  <si>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</si>
  <si>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</si>
  <si>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</si>
  <si>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</si>
  <si>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</si>
  <si>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</si>
  <si>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</si>
  <si>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</si>
  <si>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</si>
  <si>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</si>
  <si>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</si>
  <si>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</si>
  <si>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</si>
  <si>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</si>
  <si>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</si>
  <si>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</si>
  <si>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</si>
  <si>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</si>
  <si>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</si>
  <si>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</si>
  <si>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</si>
  <si>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</si>
  <si>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</si>
  <si>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</si>
  <si>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</si>
  <si>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</si>
  <si>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</si>
  <si>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</si>
  <si>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</si>
  <si>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</si>
  <si>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</si>
  <si>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</si>
  <si>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</si>
  <si>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</si>
  <si>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</si>
  <si>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</si>
  <si>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</si>
  <si>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</si>
  <si>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</si>
  <si>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</si>
  <si>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</si>
  <si>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</si>
  <si>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</si>
  <si>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</si>
  <si>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</si>
  <si>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</si>
  <si>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</si>
  <si>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</si>
  <si>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</si>
  <si>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</si>
  <si>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</si>
  <si>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</si>
  <si>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</si>
  <si>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</si>
  <si>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</si>
  <si>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</si>
  <si>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</si>
  <si>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</si>
  <si>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</si>
  <si>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</si>
  <si>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</si>
  <si>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</si>
  <si>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</si>
  <si>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</si>
  <si>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</si>
  <si>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</si>
  <si>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</si>
  <si>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</si>
  <si>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</si>
  <si>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</si>
  <si>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</si>
  <si>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</si>
  <si>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</si>
  <si>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</si>
  <si>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</si>
  <si>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</si>
  <si>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</si>
  <si>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</si>
  <si>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</si>
  <si>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</si>
  <si>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</si>
  <si>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</si>
  <si>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</si>
  <si>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</si>
  <si>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</si>
  <si>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</si>
  <si>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</si>
  <si>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</si>
  <si>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</si>
  <si>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</si>
  <si>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</si>
  <si>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</si>
  <si>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</si>
  <si>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</si>
  <si>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</si>
  <si>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</si>
  <si>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</si>
  <si>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</si>
  <si>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</si>
  <si>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</si>
  <si>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</si>
  <si>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</si>
  <si>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</si>
  <si>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</si>
  <si>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</si>
  <si>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</si>
  <si>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</si>
  <si>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</si>
  <si>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</si>
  <si>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</si>
  <si>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</si>
  <si>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</si>
  <si>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</si>
  <si>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</si>
  <si>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</si>
  <si>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</si>
  <si>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</si>
  <si>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</si>
  <si>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</si>
  <si>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</si>
  <si>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</si>
  <si>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</si>
  <si>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</si>
  <si>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</si>
  <si>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</si>
  <si>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</si>
  <si>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</si>
  <si>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</si>
  <si>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</si>
  <si>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</si>
  <si>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</si>
  <si>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</si>
  <si>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</si>
  <si>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</si>
  <si>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</si>
  <si>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</si>
  <si>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</si>
  <si>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</si>
  <si>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</si>
  <si>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</si>
  <si>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</si>
  <si>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</si>
  <si>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</si>
  <si>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</si>
  <si>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</si>
  <si>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</si>
  <si>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</si>
  <si>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</si>
  <si>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</si>
  <si>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</si>
  <si>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</si>
  <si>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</si>
  <si>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</si>
  <si>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</si>
  <si>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</si>
  <si>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</si>
  <si>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</si>
  <si>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</si>
  <si>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</si>
  <si>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</si>
  <si>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</si>
  <si>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</si>
  <si>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</si>
  <si>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</si>
  <si>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</si>
  <si>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</si>
  <si>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</si>
  <si>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</si>
  <si>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</si>
  <si>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</si>
  <si>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</si>
  <si>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</si>
  <si>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</si>
  <si>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</si>
  <si>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</si>
  <si>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</si>
  <si>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</si>
  <si>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</si>
  <si>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</si>
  <si>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</si>
  <si>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</si>
  <si>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</si>
  <si>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</si>
  <si>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</si>
  <si>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</si>
  <si>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</si>
  <si>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</si>
  <si>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</si>
  <si>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</si>
  <si>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</si>
  <si>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</si>
  <si>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</si>
  <si>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</si>
  <si>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</si>
  <si>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</si>
  <si>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</si>
  <si>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</si>
  <si>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</si>
  <si>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</si>
  <si>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</si>
  <si>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</si>
  <si>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</si>
  <si>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</si>
  <si>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</si>
  <si>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</si>
  <si>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</si>
  <si>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</si>
  <si>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</si>
  <si>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</si>
  <si>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</si>
  <si>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</si>
  <si>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</si>
  <si>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</si>
  <si>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</si>
  <si>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</si>
  <si>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</si>
  <si>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</si>
  <si>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</si>
  <si>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</si>
  <si>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</si>
  <si>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</si>
  <si>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</si>
  <si>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</si>
  <si>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</si>
  <si>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</si>
  <si>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</si>
  <si>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</si>
  <si>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</si>
  <si>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</si>
  <si>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</si>
  <si>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</si>
  <si>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</si>
  <si>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</si>
  <si>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</si>
  <si>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</si>
  <si>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</si>
  <si>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</si>
  <si>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</si>
  <si>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</si>
  <si>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</si>
  <si>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</si>
  <si>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</si>
  <si>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</si>
  <si>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</si>
  <si>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</si>
  <si>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</si>
  <si>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</si>
  <si>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</si>
  <si>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</si>
  <si>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</si>
  <si>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</si>
  <si>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</si>
  <si>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</si>
  <si>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</si>
  <si>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</si>
  <si>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</si>
  <si>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</si>
  <si>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</si>
  <si>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</si>
  <si>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</si>
  <si>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</si>
  <si>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</si>
  <si>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</si>
  <si>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</si>
  <si>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</si>
  <si>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</si>
  <si>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</si>
  <si>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</si>
  <si>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</si>
  <si>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</si>
  <si>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</si>
  <si>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</si>
  <si>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</si>
  <si>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</si>
  <si>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</si>
  <si>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</si>
  <si>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</si>
  <si>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</si>
  <si>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</si>
  <si>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</si>
  <si>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</si>
  <si>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</si>
  <si>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</si>
  <si>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</si>
  <si>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</si>
  <si>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</si>
  <si>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</si>
  <si>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</si>
  <si>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</si>
  <si>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</si>
  <si>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</si>
  <si>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</si>
  <si>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</si>
  <si>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</si>
  <si>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</si>
  <si>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</si>
  <si>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</si>
  <si>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</si>
  <si>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</si>
  <si>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</si>
  <si>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</si>
  <si>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</si>
  <si>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</si>
  <si>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</si>
  <si>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</si>
  <si>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</si>
  <si>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</si>
  <si>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</si>
  <si>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</si>
  <si>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</si>
  <si>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</si>
  <si>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</si>
  <si>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</si>
  <si>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</si>
  <si>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</si>
  <si>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</si>
  <si>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</si>
  <si>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</si>
  <si>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</si>
  <si>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</si>
  <si>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</si>
  <si>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</si>
  <si>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</si>
  <si>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</si>
  <si>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</si>
  <si>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</si>
  <si>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</si>
  <si>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</si>
  <si>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</si>
  <si>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</si>
  <si>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</si>
  <si>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</si>
  <si>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</si>
  <si>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</si>
  <si>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</si>
  <si>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</si>
  <si>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</si>
  <si>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</si>
  <si>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</si>
  <si>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</si>
  <si>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</si>
  <si>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</si>
  <si>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</si>
  <si>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</si>
  <si>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</si>
  <si>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</si>
  <si>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</si>
  <si>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</si>
  <si>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</si>
  <si>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</si>
  <si>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</si>
  <si>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</si>
  <si>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</si>
  <si>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</si>
  <si>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</si>
  <si>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</si>
  <si>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</si>
  <si>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</si>
  <si>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</si>
  <si>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</si>
  <si>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</si>
  <si>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</si>
  <si>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</si>
  <si>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</si>
  <si>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</si>
  <si>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</si>
  <si>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</si>
  <si>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</si>
  <si>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</si>
  <si>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</si>
  <si>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</si>
  <si>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</si>
  <si>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</si>
  <si>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</si>
  <si>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</si>
  <si>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</si>
  <si>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</si>
  <si>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</si>
  <si>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</si>
  <si>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</si>
  <si>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</si>
  <si>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</si>
  <si>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</si>
  <si>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</si>
  <si>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</si>
  <si>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</si>
  <si>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</si>
  <si>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</si>
  <si>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</si>
  <si>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</si>
  <si>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</si>
  <si>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</si>
  <si>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</si>
  <si>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</si>
  <si>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</si>
  <si>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</si>
  <si>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</si>
  <si>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</si>
  <si>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</si>
  <si>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</si>
  <si>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</si>
  <si>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</si>
  <si>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</si>
  <si>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</si>
  <si>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</si>
  <si>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</si>
  <si>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</si>
  <si>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</si>
  <si>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</si>
  <si>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</si>
  <si>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</si>
  <si>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</si>
  <si>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</si>
  <si>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</si>
  <si>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</si>
  <si>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</si>
  <si>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</si>
  <si>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</si>
  <si>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</si>
  <si>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</si>
  <si>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</si>
  <si>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</si>
  <si>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</si>
  <si>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</si>
  <si>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</si>
  <si>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</si>
  <si>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</si>
  <si>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</si>
  <si>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</si>
  <si>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</si>
  <si>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</si>
  <si>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</si>
  <si>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</si>
  <si>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</si>
  <si>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</si>
  <si>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</si>
  <si>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</si>
  <si>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</si>
  <si>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</si>
  <si>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</si>
  <si>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</si>
  <si>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</si>
  <si>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</si>
  <si>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</si>
  <si>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</si>
  <si>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</si>
  <si>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</si>
  <si>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</si>
  <si>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</si>
  <si>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</si>
  <si>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</si>
  <si>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</si>
  <si>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</si>
  <si>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</si>
  <si>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</si>
  <si>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</si>
  <si>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</si>
  <si>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</si>
  <si>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</si>
  <si>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</si>
  <si>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</si>
  <si>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</si>
  <si>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</si>
  <si>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</si>
  <si>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</si>
  <si>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</si>
  <si>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</si>
  <si>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</si>
  <si>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</si>
  <si>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</si>
  <si>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</si>
  <si>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</si>
  <si>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</si>
  <si>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</si>
  <si>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</si>
  <si>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</si>
  <si>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</si>
  <si>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</si>
  <si>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</si>
  <si>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</si>
  <si>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</si>
  <si>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</si>
  <si>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</si>
  <si>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</si>
  <si>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</si>
  <si>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</si>
  <si>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</si>
  <si>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</si>
  <si>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</si>
  <si>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</si>
  <si>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</si>
  <si>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</si>
  <si>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</si>
  <si>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</si>
  <si>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</si>
  <si>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</si>
  <si>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</si>
  <si>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</si>
  <si>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</si>
  <si>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</si>
  <si>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</si>
  <si>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</si>
  <si>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</si>
  <si>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</si>
  <si>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</si>
  <si>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</si>
  <si>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</si>
  <si>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</si>
  <si>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</si>
  <si>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</si>
  <si>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</si>
  <si>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</si>
  <si>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</si>
  <si>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</si>
  <si>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</si>
  <si>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</si>
  <si>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</si>
  <si>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</si>
  <si>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</si>
  <si>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</si>
  <si>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</si>
  <si>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</si>
  <si>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</si>
  <si>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</si>
  <si>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</si>
  <si>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</si>
  <si>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</si>
  <si>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</si>
  <si>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</si>
  <si>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</si>
  <si>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</si>
  <si>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</si>
  <si>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</si>
  <si>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</si>
  <si>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</si>
  <si>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</si>
  <si>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</si>
  <si>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</si>
  <si>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</si>
  <si>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</si>
  <si>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</si>
  <si>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</si>
  <si>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</si>
  <si>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</si>
  <si>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</si>
  <si>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</si>
  <si>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</si>
  <si>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</si>
  <si>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</si>
  <si>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</si>
  <si>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</si>
  <si>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</si>
  <si>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</si>
  <si>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</si>
  <si>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</si>
  <si>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</si>
  <si>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</si>
  <si>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</si>
  <si>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</si>
  <si>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</si>
  <si>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</si>
  <si>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</si>
  <si>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</si>
  <si>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</si>
  <si>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</si>
  <si>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</si>
  <si>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</si>
  <si>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</si>
  <si>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</si>
  <si>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</si>
  <si>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</si>
  <si>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</si>
  <si>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</si>
  <si>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</si>
  <si>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</si>
  <si>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</si>
  <si>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</si>
  <si>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</si>
  <si>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</si>
  <si>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</si>
  <si>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</si>
  <si>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</si>
  <si>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</si>
  <si>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</si>
  <si>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</si>
  <si>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</si>
  <si>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</si>
  <si>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</si>
  <si>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</si>
  <si>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</si>
  <si>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</si>
  <si>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</si>
  <si>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</si>
  <si>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</si>
  <si>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</si>
  <si>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</si>
  <si>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</si>
  <si>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</si>
  <si>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</si>
  <si>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</si>
  <si>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</si>
  <si>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</si>
  <si>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</si>
  <si>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</si>
  <si>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</si>
  <si>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</si>
  <si>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</si>
  <si>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</si>
  <si>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</si>
  <si>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</si>
  <si>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</si>
  <si>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</si>
  <si>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</si>
  <si>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</si>
  <si>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</si>
  <si>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</si>
  <si>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</si>
  <si>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</si>
  <si>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</si>
  <si>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</si>
  <si>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</si>
  <si>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</si>
  <si>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</si>
  <si>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</si>
  <si>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</si>
  <si>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</si>
  <si>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</si>
  <si>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</si>
  <si>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</si>
  <si>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</si>
  <si>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</si>
  <si>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</si>
  <si>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</si>
  <si>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</si>
  <si>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</si>
  <si>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</si>
  <si>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</si>
  <si>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</si>
  <si>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</si>
  <si>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</si>
  <si>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</si>
  <si>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</si>
  <si>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</si>
  <si>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</si>
  <si>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</si>
  <si>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</si>
  <si>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</si>
  <si>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</si>
  <si>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</si>
  <si>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</si>
  <si>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</si>
  <si>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</si>
  <si>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</si>
  <si>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</si>
  <si>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</si>
  <si>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</si>
  <si>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</si>
  <si>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</si>
  <si>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</si>
  <si>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</si>
  <si>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</si>
  <si>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</si>
  <si>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</si>
  <si>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</si>
  <si>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</si>
  <si>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</si>
  <si>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</si>
  <si>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</si>
  <si>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</si>
  <si>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</si>
  <si>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</si>
  <si>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</si>
  <si>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</si>
  <si>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</si>
  <si>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</si>
  <si>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</si>
  <si>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</si>
  <si>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</si>
  <si>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</si>
  <si>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</si>
  <si>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</si>
  <si>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</si>
  <si>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</si>
  <si>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</si>
  <si>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</si>
  <si>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</si>
  <si>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</si>
  <si>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</si>
  <si>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</si>
  <si>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</si>
  <si>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</si>
  <si>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</si>
  <si>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</si>
  <si>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</si>
  <si>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</si>
  <si>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</si>
  <si>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</si>
  <si>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</si>
  <si>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</si>
  <si>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</si>
  <si>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</si>
  <si>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</si>
  <si>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</si>
  <si>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</si>
  <si>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</si>
  <si>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</si>
  <si>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</si>
  <si>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</si>
  <si>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</si>
  <si>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</si>
  <si>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</si>
  <si>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</si>
  <si>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</si>
  <si>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</si>
  <si>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</si>
  <si>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</si>
  <si>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</si>
  <si>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</si>
  <si>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</si>
  <si>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</si>
  <si>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</si>
  <si>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</si>
  <si>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</si>
  <si>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</si>
  <si>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</si>
  <si>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</si>
  <si>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</si>
  <si>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</si>
  <si>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</si>
  <si>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</si>
  <si>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</si>
  <si>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</si>
  <si>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</si>
  <si>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</si>
  <si>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</si>
  <si>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</si>
  <si>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</si>
  <si>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</si>
  <si>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</si>
  <si>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</si>
  <si>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</si>
  <si>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</si>
  <si>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</si>
  <si>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</si>
  <si>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</si>
  <si>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</si>
  <si>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</si>
  <si>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</si>
  <si>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</si>
  <si>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</si>
  <si>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</si>
  <si>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</si>
  <si>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</si>
  <si>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</si>
  <si>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</si>
  <si>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</si>
  <si>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</si>
  <si>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</si>
  <si>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</si>
  <si>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</si>
  <si>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</si>
  <si>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</si>
  <si>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</si>
  <si>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</si>
  <si>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</si>
  <si>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</si>
  <si>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</si>
  <si>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</si>
  <si>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</si>
  <si>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</si>
  <si>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</si>
  <si>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</si>
  <si>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</si>
  <si>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</si>
  <si>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</si>
  <si>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</si>
  <si>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</si>
  <si>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</si>
  <si>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</si>
  <si>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</si>
  <si>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</si>
  <si>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</si>
  <si>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</si>
  <si>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</si>
  <si>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</si>
  <si>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</si>
  <si>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</si>
  <si>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</si>
  <si>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</si>
  <si>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</si>
  <si>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</si>
  <si>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</si>
  <si>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</si>
  <si>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</si>
  <si>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</si>
  <si>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</si>
  <si>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</si>
  <si>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</si>
  <si>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</si>
  <si>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</si>
  <si>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</si>
  <si>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</si>
  <si>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</si>
  <si>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</si>
  <si>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</si>
  <si>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</si>
  <si>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</si>
  <si>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</si>
  <si>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</si>
  <si>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</si>
  <si>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</si>
  <si>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</si>
  <si>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</si>
  <si>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</si>
  <si>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</si>
  <si>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</si>
  <si>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</si>
  <si>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</si>
  <si>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</si>
  <si>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</si>
  <si>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</si>
  <si>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</si>
  <si>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</si>
  <si>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</si>
  <si>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</si>
  <si>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</si>
  <si>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</si>
  <si>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</si>
  <si>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</si>
  <si>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</si>
  <si>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</si>
  <si>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</si>
  <si>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</si>
  <si>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</si>
  <si>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</si>
  <si>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</si>
  <si>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</si>
  <si>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</si>
  <si>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</si>
  <si>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</si>
  <si>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</si>
  <si>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</si>
  <si>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</si>
  <si>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</si>
  <si>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</si>
  <si>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</si>
  <si>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</si>
  <si>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</si>
  <si>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</si>
  <si>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</si>
  <si>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</si>
  <si>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</si>
  <si>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</si>
  <si>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</si>
  <si>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</si>
  <si>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</si>
  <si>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</si>
  <si>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</si>
  <si>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</si>
  <si>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</si>
  <si>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</si>
  <si>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</si>
  <si>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</si>
  <si>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</si>
  <si>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</si>
  <si>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</si>
  <si>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</si>
  <si>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</si>
  <si>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</si>
  <si>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</si>
  <si>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</si>
  <si>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</si>
  <si>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</si>
  <si>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</si>
  <si>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</si>
  <si>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</si>
  <si>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</si>
  <si>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</si>
  <si>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</si>
  <si>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</si>
  <si>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</si>
  <si>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</si>
  <si>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</si>
  <si>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</si>
  <si>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</si>
  <si>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</si>
  <si>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</si>
  <si>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</si>
  <si>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</si>
  <si>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</si>
  <si>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</si>
  <si>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</si>
  <si>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</si>
  <si>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</si>
  <si>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</si>
  <si>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</si>
  <si>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</si>
  <si>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</si>
  <si>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</si>
  <si>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</si>
  <si>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</si>
  <si>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</si>
  <si>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</si>
  <si>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</si>
  <si>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</si>
  <si>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</si>
  <si>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</si>
  <si>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</si>
  <si>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</si>
  <si>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</si>
  <si>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</si>
  <si>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</si>
  <si>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</si>
  <si>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</si>
  <si>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</si>
  <si>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</si>
  <si>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</si>
  <si>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</si>
  <si>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</si>
  <si>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</si>
  <si>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</si>
  <si>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</si>
  <si>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</si>
  <si>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</si>
  <si>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</si>
  <si>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</si>
  <si>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</si>
  <si>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</si>
  <si>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</si>
  <si>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</si>
  <si>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</si>
  <si>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</si>
  <si>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</si>
  <si>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</si>
  <si>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</si>
  <si>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</si>
  <si>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</si>
  <si>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</si>
  <si>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</si>
  <si>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</si>
  <si>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</si>
  <si>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</si>
  <si>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</si>
  <si>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</si>
  <si>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</si>
  <si>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</si>
  <si>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</si>
  <si>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</si>
  <si>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</si>
  <si>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</si>
  <si>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</si>
  <si>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</si>
  <si>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</si>
  <si>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</si>
  <si>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</si>
  <si>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</si>
  <si>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</si>
  <si>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</si>
  <si>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</si>
  <si>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</si>
  <si>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</si>
  <si>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</si>
  <si>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</si>
  <si>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</si>
  <si>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</si>
  <si>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</si>
  <si>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</si>
  <si>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</si>
  <si>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</si>
  <si>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</si>
  <si>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</si>
  <si>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</si>
  <si>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</si>
  <si>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</si>
  <si>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</si>
  <si>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</si>
  <si>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</si>
  <si>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</si>
  <si>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</si>
  <si>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</si>
  <si>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</si>
  <si>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</si>
  <si>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</si>
  <si>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</si>
  <si>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</si>
  <si>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</si>
  <si>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</si>
  <si>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</si>
  <si>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</si>
  <si>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</si>
  <si>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</si>
  <si>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</si>
  <si>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</si>
  <si>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</si>
  <si>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</si>
  <si>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</si>
  <si>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</si>
  <si>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</si>
  <si>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</si>
  <si>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</si>
  <si>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</si>
  <si>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</si>
  <si>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</si>
  <si>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</si>
  <si>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</si>
  <si>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</si>
  <si>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</si>
  <si>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</si>
  <si>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</si>
  <si>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</si>
  <si>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</si>
  <si>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</si>
  <si>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</si>
  <si>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</si>
  <si>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</si>
  <si>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</si>
  <si>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</si>
  <si>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</si>
  <si>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</si>
  <si>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</si>
  <si>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</si>
  <si>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</si>
  <si>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</si>
  <si>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</si>
  <si>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</si>
  <si>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</si>
  <si>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</si>
  <si>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</si>
  <si>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</si>
  <si>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</si>
  <si>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</si>
  <si>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</si>
  <si>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</si>
  <si>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</si>
  <si>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</si>
  <si>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</si>
  <si>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</si>
  <si>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</si>
  <si>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</si>
  <si>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</si>
  <si>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</si>
  <si>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</si>
  <si>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</si>
  <si>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</si>
  <si>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</si>
  <si>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</si>
  <si>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</si>
  <si>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</si>
  <si>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</si>
  <si>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</si>
  <si>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</si>
  <si>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</si>
  <si>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</si>
  <si>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</si>
  <si>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</si>
  <si>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</si>
  <si>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</si>
  <si>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</si>
  <si>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</si>
  <si>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</si>
  <si>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</si>
  <si>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</si>
  <si>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</si>
  <si>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</si>
  <si>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</si>
  <si>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</si>
  <si>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</si>
  <si>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</si>
  <si>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</si>
  <si>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</si>
  <si>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</si>
  <si>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</si>
  <si>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</si>
  <si>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</si>
  <si>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</si>
  <si>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</si>
  <si>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</si>
  <si>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</si>
  <si>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</si>
  <si>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</si>
  <si>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</si>
  <si>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</si>
  <si>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</si>
  <si>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</si>
  <si>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</si>
  <si>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</si>
  <si>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</si>
  <si>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</si>
  <si>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</si>
  <si>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</si>
  <si>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</si>
  <si>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</si>
  <si>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</si>
  <si>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</si>
  <si>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</si>
  <si>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</si>
  <si>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</si>
  <si>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</si>
  <si>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</si>
  <si>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</si>
  <si>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</si>
  <si>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</si>
  <si>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</si>
  <si>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</si>
  <si>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</si>
  <si>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</si>
  <si>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</si>
  <si>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</si>
  <si>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</si>
  <si>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</si>
  <si>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</si>
  <si>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</si>
  <si>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</si>
  <si>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</si>
  <si>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</si>
  <si>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</si>
  <si>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</si>
  <si>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</si>
  <si>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</si>
  <si>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</si>
  <si>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</si>
  <si>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</si>
  <si>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</si>
  <si>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</si>
  <si>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</si>
  <si>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</si>
  <si>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</si>
  <si>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</si>
  <si>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</si>
  <si>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</si>
  <si>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</si>
  <si>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</si>
  <si>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</si>
  <si>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</si>
  <si>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</si>
  <si>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</si>
  <si>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</si>
  <si>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</si>
  <si>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</si>
  <si>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</si>
  <si>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</si>
  <si>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</si>
  <si>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</si>
  <si>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</si>
  <si>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</si>
  <si>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</si>
  <si>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</si>
  <si>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</si>
  <si>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</si>
  <si>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</si>
  <si>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</si>
  <si>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</si>
  <si>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</si>
  <si>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</si>
  <si>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</si>
  <si>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</si>
  <si>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</si>
  <si>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</si>
  <si>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</si>
  <si>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</si>
  <si>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</si>
  <si>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</si>
  <si>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</si>
  <si>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</si>
  <si>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</si>
  <si>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</si>
  <si>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</si>
  <si>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</si>
  <si>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</si>
  <si>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</si>
  <si>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</si>
  <si>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</si>
  <si>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</si>
  <si>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</si>
  <si>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</si>
  <si>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</si>
  <si>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</si>
  <si>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</si>
  <si>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</si>
  <si>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</si>
  <si>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</si>
  <si>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</si>
  <si>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</si>
  <si>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</si>
  <si>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</si>
  <si>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</si>
  <si>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</si>
  <si>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</si>
  <si>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</si>
  <si>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</si>
  <si>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</si>
  <si>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</si>
  <si>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</si>
  <si>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</si>
  <si>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</si>
  <si>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</si>
  <si>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</si>
  <si>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</si>
  <si>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</si>
  <si>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</si>
  <si>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</si>
  <si>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</si>
  <si>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</si>
  <si>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</si>
  <si>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</si>
  <si>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</si>
  <si>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</si>
  <si>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</si>
  <si>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</si>
  <si>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</si>
  <si>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</si>
  <si>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</si>
  <si>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</si>
  <si>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</si>
  <si>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</si>
  <si>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</si>
  <si>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</si>
  <si>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</si>
  <si>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</si>
  <si>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</si>
  <si>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</si>
  <si>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</si>
  <si>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</si>
  <si>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</si>
  <si>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</si>
  <si>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</si>
  <si>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</si>
  <si>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</si>
  <si>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</si>
  <si>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</si>
  <si>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</si>
  <si>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</si>
  <si>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</si>
  <si>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</si>
  <si>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</si>
  <si>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</si>
  <si>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</si>
  <si>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</si>
  <si>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</si>
  <si>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</si>
  <si>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</si>
  <si>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</si>
  <si>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</si>
  <si>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</si>
  <si>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</si>
  <si>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</si>
  <si>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</si>
  <si>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</si>
  <si>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</si>
  <si>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</si>
  <si>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</si>
  <si>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</si>
  <si>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</si>
  <si>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</si>
  <si>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</si>
  <si>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</si>
  <si>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</si>
  <si>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</si>
  <si>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</si>
  <si>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</si>
  <si>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</si>
  <si>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</si>
  <si>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</si>
  <si>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</si>
  <si>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</si>
  <si>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</si>
  <si>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</si>
  <si>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</si>
  <si>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</si>
  <si>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</si>
  <si>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</si>
  <si>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</si>
  <si>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</si>
  <si>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</si>
  <si>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</si>
  <si>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</si>
  <si>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</si>
  <si>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</si>
  <si>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</si>
  <si>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</si>
  <si>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</si>
  <si>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</si>
  <si>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</si>
  <si>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</si>
  <si>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</si>
  <si>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</si>
  <si>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</si>
  <si>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</si>
  <si>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</si>
  <si>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</si>
  <si>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</si>
  <si>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</si>
  <si>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</si>
  <si>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</si>
  <si>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</si>
  <si>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</si>
  <si>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</si>
  <si>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</si>
  <si>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</si>
  <si>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</si>
  <si>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</si>
  <si>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</si>
  <si>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</si>
  <si>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</si>
  <si>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</si>
  <si>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</si>
  <si>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</si>
  <si>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</si>
  <si>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</si>
  <si>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</si>
  <si>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</si>
  <si>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</si>
  <si>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</si>
  <si>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</si>
  <si>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</si>
  <si>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</si>
  <si>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</si>
  <si>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</si>
  <si>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</si>
  <si>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</si>
  <si>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</si>
  <si>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</si>
  <si>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</si>
  <si>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</si>
  <si>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</si>
  <si>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</si>
  <si>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</si>
  <si>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</si>
  <si>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</si>
  <si>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</si>
  <si>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</si>
  <si>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</si>
  <si>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</si>
  <si>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</si>
  <si>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</si>
  <si>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</si>
  <si>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</si>
  <si>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</si>
  <si>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</si>
  <si>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</si>
  <si>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</si>
  <si>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</si>
  <si>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</si>
  <si>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</si>
  <si>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</si>
  <si>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</si>
  <si>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</si>
  <si>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</si>
  <si>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</si>
  <si>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</si>
  <si>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</si>
  <si>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</si>
  <si>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</si>
  <si>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</si>
  <si>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</si>
  <si>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</si>
  <si>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</si>
  <si>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</si>
  <si>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</si>
  <si>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</si>
  <si>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</si>
  <si>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</si>
  <si>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</si>
  <si>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</si>
  <si>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</si>
  <si>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</si>
  <si>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</si>
  <si>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</si>
  <si>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</si>
  <si>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</si>
  <si>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</si>
  <si>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</si>
  <si>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</si>
  <si>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</si>
  <si>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</si>
  <si>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</si>
  <si>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</si>
  <si>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</si>
  <si>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</si>
  <si>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</si>
  <si>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</si>
  <si>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</si>
  <si>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</si>
  <si>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</si>
  <si>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</si>
  <si>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</si>
  <si>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</si>
  <si>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</si>
  <si>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</si>
  <si>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</si>
  <si>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</si>
  <si>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</si>
  <si>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</si>
  <si>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</si>
  <si>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</si>
  <si>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</si>
  <si>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</si>
  <si>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</si>
  <si>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</si>
  <si>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</si>
  <si>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</si>
  <si>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</si>
  <si>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</si>
  <si>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</si>
  <si>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</si>
  <si>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</si>
  <si>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</si>
  <si>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</si>
  <si>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</si>
  <si>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</si>
  <si>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</si>
  <si>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</si>
  <si>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</si>
  <si>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</si>
  <si>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</si>
  <si>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</si>
  <si>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</si>
  <si>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</si>
  <si>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</si>
  <si>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</si>
  <si>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</si>
  <si>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</si>
  <si>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</si>
  <si>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</si>
  <si>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</si>
  <si>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</si>
  <si>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</si>
  <si>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</si>
  <si>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</si>
  <si>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</si>
  <si>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</si>
  <si>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</si>
  <si>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</si>
  <si>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</si>
  <si>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</si>
  <si>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</si>
  <si>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</si>
  <si>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</si>
  <si>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</si>
  <si>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</si>
  <si>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</si>
  <si>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</si>
  <si>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</si>
  <si>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</si>
  <si>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</si>
  <si>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</si>
  <si>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</si>
  <si>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</si>
  <si>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</si>
  <si>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</si>
  <si>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</si>
  <si>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</si>
  <si>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</si>
  <si>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</si>
  <si>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</si>
  <si>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</si>
  <si>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</si>
  <si>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</si>
  <si>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</si>
  <si>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</si>
  <si>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</si>
  <si>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</si>
  <si>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</si>
  <si>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</si>
  <si>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</si>
  <si>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</si>
  <si>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</si>
  <si>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</si>
  <si>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</si>
  <si>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</si>
  <si>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</si>
  <si>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</si>
  <si>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</si>
  <si>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</si>
  <si>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</si>
  <si>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</si>
  <si>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</si>
  <si>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</si>
  <si>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</si>
  <si>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</si>
  <si>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</si>
  <si>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</si>
  <si>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</si>
  <si>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</si>
  <si>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</si>
  <si>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</si>
  <si>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</si>
  <si>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</si>
  <si>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</si>
  <si>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</si>
  <si>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</si>
  <si>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</si>
  <si>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</si>
  <si>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</si>
  <si>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</si>
  <si>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</si>
  <si>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</si>
  <si>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</si>
  <si>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</si>
  <si>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</si>
  <si>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</si>
  <si>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</si>
  <si>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</si>
  <si>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</si>
  <si>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</si>
  <si>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</si>
  <si>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</si>
  <si>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</si>
  <si>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</si>
  <si>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</si>
  <si>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</si>
  <si>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</si>
  <si>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</si>
  <si>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</si>
  <si>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</si>
  <si>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</si>
  <si>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</si>
  <si>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</si>
  <si>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</si>
  <si>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</si>
  <si>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</si>
  <si>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</si>
  <si>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</si>
  <si>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</si>
  <si>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</si>
  <si>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</si>
  <si>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</si>
  <si>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</si>
  <si>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</si>
  <si>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</si>
  <si>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</si>
  <si>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</si>
  <si>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</si>
  <si>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</si>
  <si>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</si>
  <si>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</si>
  <si>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</si>
  <si>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</si>
  <si>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</si>
  <si>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</si>
  <si>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</si>
  <si>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</si>
  <si>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</si>
  <si>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</si>
  <si>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</si>
  <si>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</si>
  <si>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</si>
  <si>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</si>
  <si>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</si>
  <si>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</si>
  <si>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</si>
  <si>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</si>
  <si>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</si>
  <si>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</si>
  <si>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</si>
  <si>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</si>
  <si>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</si>
  <si>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</si>
  <si>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</si>
  <si>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</si>
  <si>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</si>
  <si>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</si>
  <si>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</si>
  <si>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</si>
  <si>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</si>
  <si>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</si>
  <si>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</si>
  <si>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</si>
  <si>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</si>
  <si>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</si>
  <si>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</si>
  <si>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</si>
  <si>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</si>
  <si>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</si>
  <si>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</si>
  <si>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</si>
  <si>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</si>
  <si>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</si>
  <si>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</si>
  <si>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</si>
  <si>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</si>
  <si>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</si>
  <si>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</si>
  <si>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</si>
  <si>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</si>
  <si>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</si>
  <si>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</si>
  <si>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</si>
  <si>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</si>
  <si>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</si>
  <si>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</si>
  <si>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</si>
  <si>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</si>
  <si>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</si>
  <si>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</si>
  <si>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</si>
  <si>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</si>
  <si>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</si>
  <si>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</si>
  <si>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</si>
  <si>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</si>
  <si>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</si>
  <si>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</si>
  <si>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</si>
  <si>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</si>
  <si>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</si>
  <si>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</si>
  <si>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</si>
  <si>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</si>
  <si>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</si>
  <si>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</si>
  <si>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</si>
  <si>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</si>
  <si>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</si>
  <si>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</si>
  <si>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</si>
  <si>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</si>
  <si>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</si>
  <si>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</si>
  <si>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</si>
  <si>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</si>
  <si>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</si>
  <si>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</si>
  <si>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</si>
  <si>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</si>
  <si>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</si>
  <si>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</si>
  <si>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</si>
  <si>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</si>
  <si>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</si>
  <si>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</si>
  <si>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</si>
  <si>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</si>
  <si>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</si>
  <si>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</si>
  <si>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</si>
  <si>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</si>
  <si>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</si>
  <si>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</si>
  <si>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</si>
  <si>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</si>
  <si>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</si>
  <si>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</si>
  <si>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</si>
  <si>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</si>
  <si>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</si>
  <si>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</si>
  <si>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</si>
  <si>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</si>
  <si>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</si>
  <si>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</si>
  <si>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</si>
  <si>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</si>
  <si>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</si>
  <si>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</si>
  <si>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</si>
  <si>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</si>
  <si>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</si>
  <si>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</si>
  <si>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</si>
  <si>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</si>
  <si>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</si>
  <si>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</si>
  <si>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</si>
  <si>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</si>
  <si>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</si>
  <si>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</si>
  <si>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</si>
  <si>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</si>
  <si>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</si>
  <si>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</si>
  <si>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</si>
  <si>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</si>
  <si>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</si>
  <si>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</si>
  <si>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</si>
  <si>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</si>
  <si>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</si>
  <si>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</si>
  <si>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</si>
  <si>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</si>
  <si>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</si>
  <si>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</si>
  <si>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</si>
  <si>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</si>
  <si>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</si>
  <si>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</si>
  <si>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</si>
  <si>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</si>
  <si>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</si>
  <si>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</si>
  <si>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</si>
  <si>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</si>
  <si>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</si>
  <si>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</si>
  <si>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</si>
  <si>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</si>
  <si>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</si>
  <si>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</si>
  <si>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</si>
  <si>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</si>
  <si>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</si>
  <si>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</si>
  <si>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</si>
  <si>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</si>
  <si>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</si>
  <si>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</si>
  <si>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</si>
  <si>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</si>
  <si>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</si>
  <si>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</si>
  <si>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</si>
  <si>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</si>
  <si>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</si>
  <si>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</si>
  <si>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</si>
  <si>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</si>
  <si>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</si>
  <si>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</si>
  <si>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</si>
  <si>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</si>
  <si>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</si>
  <si>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</si>
  <si>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</si>
  <si>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</si>
  <si>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</si>
  <si>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</si>
  <si>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</si>
  <si>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</si>
  <si>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</si>
  <si>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</si>
  <si>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</si>
  <si>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</si>
  <si>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</si>
  <si>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</si>
  <si>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</si>
  <si>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</si>
  <si>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</si>
  <si>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</si>
  <si>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</si>
  <si>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</si>
  <si>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</si>
  <si>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</si>
  <si>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</si>
  <si>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</si>
  <si>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</si>
  <si>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</si>
  <si>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</si>
  <si>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</si>
  <si>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</si>
  <si>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</si>
  <si>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</si>
  <si>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</si>
  <si>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</si>
  <si>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</si>
  <si>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</si>
  <si>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</si>
  <si>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</si>
  <si>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</si>
  <si>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</si>
  <si>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</si>
  <si>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</si>
  <si>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</si>
  <si>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</si>
  <si>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</si>
  <si>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</si>
  <si>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</si>
  <si>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</si>
  <si>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</si>
  <si>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</si>
  <si>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</si>
  <si>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</si>
  <si>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</si>
  <si>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</si>
  <si>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</si>
  <si>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</si>
  <si>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</si>
  <si>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</si>
  <si>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</si>
  <si>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</si>
  <si>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</si>
  <si>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</si>
  <si>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</si>
  <si>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</si>
  <si>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</si>
  <si>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</si>
  <si>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</si>
  <si>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</si>
  <si>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</si>
  <si>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</si>
  <si>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</si>
  <si>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</si>
  <si>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</si>
  <si>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</si>
  <si>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</si>
  <si>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</si>
  <si>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</si>
  <si>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</si>
  <si>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</si>
  <si>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</si>
  <si>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</si>
  <si>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</si>
  <si>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</si>
  <si>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</si>
  <si>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</si>
  <si>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</si>
  <si>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</si>
  <si>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</si>
  <si>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</si>
  <si>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</si>
  <si>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</si>
  <si>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</si>
  <si>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</si>
  <si>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</si>
  <si>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</si>
  <si>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</si>
  <si>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</si>
  <si>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</si>
  <si>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</si>
  <si>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</si>
  <si>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</si>
  <si>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</si>
  <si>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</si>
  <si>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</si>
  <si>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</si>
  <si>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</si>
  <si>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</si>
  <si>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</si>
  <si>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</si>
  <si>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</si>
  <si>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</si>
  <si>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</si>
  <si>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</si>
  <si>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</si>
  <si>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</si>
  <si>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</si>
  <si>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</si>
  <si>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</si>
  <si>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</si>
  <si>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</si>
  <si>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</si>
  <si>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</si>
  <si>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</si>
  <si>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</si>
  <si>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</si>
  <si>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</si>
  <si>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</si>
  <si>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</si>
  <si>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</si>
  <si>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</si>
  <si>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</si>
  <si>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</si>
  <si>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</si>
  <si>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</si>
  <si>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</si>
  <si>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</si>
  <si>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</si>
  <si>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</si>
  <si>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</si>
  <si>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</si>
  <si>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</si>
  <si>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</si>
  <si>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</si>
  <si>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</si>
  <si>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</si>
  <si>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</si>
  <si>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</si>
  <si>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</si>
  <si>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</si>
  <si>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</si>
  <si>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</si>
  <si>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</si>
  <si>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</si>
  <si>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</si>
  <si>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</si>
  <si>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</si>
  <si>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</si>
  <si>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</si>
  <si>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</si>
  <si>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</si>
  <si>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</si>
  <si>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</si>
  <si>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</si>
  <si>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</si>
  <si>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</si>
  <si>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</si>
  <si>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</si>
  <si>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</si>
  <si>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</si>
  <si>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</si>
  <si>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</si>
  <si>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</si>
  <si>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</si>
  <si>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</si>
  <si>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</si>
  <si>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</si>
  <si>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</si>
  <si>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</si>
  <si>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</si>
  <si>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</si>
  <si>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</si>
  <si>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</si>
  <si>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</si>
  <si>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</si>
  <si>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</si>
  <si>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</si>
  <si>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</si>
  <si>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</si>
  <si>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</si>
  <si>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</si>
  <si>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</si>
  <si>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</si>
  <si>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</si>
  <si>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</si>
  <si>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</si>
  <si>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</si>
  <si>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</si>
  <si>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</si>
  <si>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</si>
  <si>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</si>
  <si>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</si>
  <si>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</si>
  <si>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</si>
  <si>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</si>
  <si>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</si>
  <si>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</si>
  <si>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</si>
  <si>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</si>
  <si>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</si>
  <si>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</si>
  <si>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</si>
  <si>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</si>
  <si>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</si>
  <si>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</si>
  <si>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</si>
  <si>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</si>
  <si>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</si>
  <si>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</si>
  <si>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</si>
  <si>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</si>
  <si>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</si>
  <si>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</si>
  <si>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</si>
  <si>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</si>
  <si>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</si>
  <si>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</si>
  <si>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</si>
  <si>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</si>
  <si>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</si>
  <si>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</si>
  <si>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</si>
  <si>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</si>
  <si>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</si>
  <si>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</si>
  <si>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</si>
  <si>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</si>
  <si>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</si>
  <si>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</si>
  <si>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</si>
  <si>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</si>
  <si>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</si>
  <si>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</si>
  <si>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</si>
  <si>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</si>
  <si>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</si>
  <si>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</si>
  <si>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</si>
  <si>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</si>
  <si>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</si>
  <si>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</si>
  <si>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</si>
  <si>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</si>
  <si>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</si>
  <si>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</si>
  <si>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</si>
  <si>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</si>
  <si>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</si>
  <si>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</si>
  <si>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</si>
  <si>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</si>
  <si>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</si>
  <si>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</si>
  <si>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</si>
  <si>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</si>
  <si>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</si>
  <si>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</si>
  <si>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</si>
  <si>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</si>
  <si>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</si>
  <si>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</si>
  <si>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</si>
  <si>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</si>
  <si>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</si>
  <si>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</si>
  <si>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</si>
  <si>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</si>
  <si>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</si>
  <si>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</si>
  <si>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</si>
  <si>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</si>
  <si>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</si>
  <si>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</si>
  <si>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</si>
  <si>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</si>
  <si>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</si>
  <si>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</si>
  <si>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</si>
  <si>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</si>
  <si>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</si>
  <si>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</si>
  <si>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</si>
  <si>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</si>
  <si>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</si>
  <si>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</si>
  <si>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</si>
  <si>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</si>
  <si>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</si>
  <si>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</si>
  <si>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</si>
  <si>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</si>
  <si>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</si>
  <si>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</si>
  <si>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</si>
  <si>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</si>
  <si>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</si>
  <si>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</si>
  <si>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</si>
  <si>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</si>
  <si>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</si>
  <si>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</si>
  <si>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</si>
  <si>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</si>
  <si>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</si>
  <si>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</si>
  <si>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</si>
  <si>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</si>
  <si>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</si>
  <si>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</si>
  <si>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</si>
  <si>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</si>
  <si>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</si>
  <si>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</si>
  <si>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</si>
  <si>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</si>
  <si>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</si>
  <si>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</si>
  <si>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</si>
  <si>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</si>
  <si>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</si>
  <si>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</si>
  <si>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</si>
  <si>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</si>
  <si>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</si>
  <si>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</si>
  <si>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</si>
  <si>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</si>
  <si>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</si>
  <si>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</si>
  <si>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</si>
  <si>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</si>
  <si>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</si>
  <si>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</si>
  <si>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</si>
  <si>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</si>
  <si>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</si>
  <si>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</si>
  <si>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</si>
  <si>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</si>
  <si>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</si>
  <si>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</si>
  <si>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</si>
  <si>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</si>
  <si>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</si>
  <si>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</si>
  <si>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</si>
  <si>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</si>
  <si>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</si>
  <si>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</si>
  <si>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</si>
  <si>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</si>
  <si>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</si>
  <si>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</si>
  <si>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</si>
  <si>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</si>
  <si>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</si>
  <si>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</si>
  <si>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</si>
  <si>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</si>
  <si>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</si>
  <si>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</si>
  <si>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</si>
  <si>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</si>
  <si>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</si>
  <si>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</si>
  <si>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</si>
  <si>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</si>
  <si>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</si>
  <si>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</si>
  <si>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</si>
  <si>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</si>
  <si>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</si>
  <si>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</si>
  <si>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</si>
  <si>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</si>
  <si>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</si>
  <si>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</si>
  <si>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</si>
  <si>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</si>
  <si>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</si>
  <si>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</si>
  <si>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</si>
  <si>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</si>
  <si>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</si>
  <si>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</si>
  <si>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</si>
  <si>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</si>
  <si>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</si>
  <si>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</si>
  <si>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</si>
  <si>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</si>
  <si>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</si>
  <si>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</si>
  <si>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</si>
  <si>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</si>
  <si>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</si>
  <si>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</si>
  <si>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</si>
  <si>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</si>
  <si>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</si>
  <si>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</si>
  <si>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</si>
  <si>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</si>
  <si>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</si>
  <si>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</si>
  <si>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</si>
  <si>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</si>
  <si>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</si>
  <si>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</si>
  <si>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</si>
  <si>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</si>
  <si>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</si>
  <si>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</si>
  <si>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</si>
  <si>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</si>
  <si>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</si>
  <si>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</si>
  <si>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</si>
  <si>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</si>
  <si>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</si>
  <si>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</si>
  <si>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</si>
  <si>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</si>
  <si>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</si>
  <si>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</si>
  <si>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</si>
  <si>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</si>
  <si>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</si>
  <si>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</si>
  <si>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</si>
  <si>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</si>
  <si>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</si>
  <si>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</si>
  <si>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</si>
  <si>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</si>
  <si>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</si>
  <si>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</si>
  <si>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</si>
  <si>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</si>
  <si>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</si>
  <si>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</si>
  <si>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</si>
  <si>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</si>
  <si>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</si>
  <si>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</si>
  <si>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</si>
  <si>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</si>
  <si>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</si>
  <si>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</si>
  <si>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</si>
  <si>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</si>
  <si>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</si>
  <si>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</si>
  <si>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</si>
  <si>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</si>
  <si>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</si>
  <si>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</si>
  <si>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</si>
  <si>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</si>
  <si>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</si>
  <si>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</si>
  <si>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</si>
  <si>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</si>
  <si>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</si>
  <si>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</si>
  <si>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</si>
  <si>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</si>
  <si>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</si>
  <si>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</si>
  <si>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</si>
  <si>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</si>
  <si>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</si>
  <si>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</si>
  <si>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</si>
  <si>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</si>
  <si>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</si>
  <si>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</si>
  <si>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</si>
  <si>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</si>
  <si>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</si>
  <si>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</si>
  <si>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</si>
  <si>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</si>
  <si>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</si>
  <si>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</si>
  <si>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</si>
  <si>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</si>
  <si>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</si>
  <si>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</si>
  <si>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</si>
  <si>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</si>
  <si>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</si>
  <si>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</si>
  <si>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</si>
  <si>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</si>
  <si>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</si>
  <si>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</si>
  <si>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</si>
  <si>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</si>
  <si>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</si>
  <si>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</si>
  <si>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</si>
  <si>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</si>
  <si>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</si>
  <si>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</si>
  <si>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</si>
  <si>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</si>
  <si>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</si>
  <si>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</si>
  <si>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</si>
  <si>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</si>
  <si>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</si>
  <si>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</si>
  <si>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</si>
  <si>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</si>
  <si>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</si>
  <si>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</si>
  <si>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</si>
  <si>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</si>
  <si>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</si>
  <si>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</si>
  <si>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</si>
  <si>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</si>
  <si>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</si>
  <si>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</si>
  <si>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</si>
  <si>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</si>
  <si>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</si>
  <si>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</si>
  <si>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</si>
  <si>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</si>
  <si>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</si>
  <si>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</si>
  <si>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</si>
  <si>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</si>
  <si>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</si>
  <si>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</si>
  <si>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</si>
  <si>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</si>
  <si>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</si>
  <si>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</si>
  <si>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</si>
  <si>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</si>
  <si>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</si>
  <si>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</si>
  <si>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</si>
  <si>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</si>
  <si>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</si>
  <si>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</si>
  <si>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</si>
  <si>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</si>
  <si>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</si>
  <si>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</si>
  <si>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</si>
  <si>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</si>
  <si>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</si>
  <si>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</si>
  <si>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</si>
  <si>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</si>
  <si>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</si>
  <si>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</si>
  <si>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</si>
  <si>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</si>
  <si>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</si>
  <si>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</si>
  <si>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</si>
  <si>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</si>
  <si>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</si>
  <si>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</si>
  <si>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</si>
  <si>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</si>
  <si>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</si>
  <si>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</si>
  <si>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</si>
  <si>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</si>
  <si>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</si>
  <si>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</si>
  <si>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</si>
  <si>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</si>
  <si>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</si>
  <si>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</si>
  <si>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</si>
  <si>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</si>
  <si>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</si>
  <si>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</si>
  <si>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</si>
  <si>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</si>
  <si>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</si>
  <si>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</si>
  <si>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</si>
  <si>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</si>
  <si>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</si>
  <si>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</si>
  <si>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</si>
  <si>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</si>
  <si>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</si>
  <si>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</si>
  <si>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</si>
  <si>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</si>
  <si>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</si>
  <si>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</si>
  <si>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</si>
  <si>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</si>
  <si>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</si>
  <si>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</si>
  <si>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</si>
  <si>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</si>
  <si>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</si>
  <si>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</si>
  <si>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</si>
  <si>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</si>
  <si>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</si>
  <si>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</si>
  <si>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</si>
  <si>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</si>
  <si>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</si>
  <si>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</si>
  <si>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</si>
  <si>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</si>
  <si>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</si>
  <si>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</si>
  <si>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</si>
  <si>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</si>
  <si>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</si>
  <si>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</si>
  <si>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</si>
  <si>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</si>
  <si>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</si>
  <si>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</si>
  <si>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</si>
  <si>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</si>
  <si>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</si>
  <si>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</si>
  <si>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</si>
  <si>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</si>
  <si>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</si>
  <si>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</si>
  <si>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</si>
  <si>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</si>
  <si>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</si>
  <si>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</si>
  <si>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</si>
  <si>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</si>
  <si>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</si>
  <si>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</si>
  <si>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</si>
  <si>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</si>
  <si>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</si>
  <si>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</si>
  <si>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</si>
  <si>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</si>
  <si>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</si>
  <si>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</si>
  <si>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</si>
  <si>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</si>
  <si>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</si>
  <si>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</si>
  <si>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</si>
  <si>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</si>
  <si>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</si>
  <si>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</si>
  <si>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</si>
  <si>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</si>
  <si>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</si>
  <si>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</si>
  <si>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</si>
  <si>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</si>
  <si>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</si>
  <si>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</si>
  <si>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</si>
  <si>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</si>
  <si>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</si>
  <si>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</si>
  <si>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</si>
  <si>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</si>
  <si>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</si>
  <si>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</si>
  <si>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</si>
  <si>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</si>
  <si>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</si>
  <si>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</si>
  <si>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</si>
  <si>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</si>
  <si>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</si>
  <si>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</si>
  <si>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</si>
  <si>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</si>
  <si>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</si>
  <si>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</si>
  <si>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</si>
  <si>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</si>
  <si>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</si>
  <si>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</si>
  <si>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</si>
  <si>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</si>
  <si>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</si>
  <si>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</si>
  <si>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</si>
  <si>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</si>
  <si>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</si>
  <si>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</si>
  <si>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</si>
  <si>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</si>
  <si>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</si>
  <si>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</si>
  <si>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</si>
  <si>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</si>
  <si>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</si>
  <si>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</si>
  <si>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</si>
  <si>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</si>
  <si>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</si>
  <si>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</si>
  <si>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</si>
  <si>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</si>
  <si>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</si>
  <si>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</si>
  <si>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</si>
  <si>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</si>
  <si>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</si>
  <si>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</si>
  <si>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</si>
  <si>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</si>
  <si>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</si>
  <si>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</si>
  <si>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</si>
  <si>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</si>
  <si>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</si>
  <si>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</si>
  <si>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</si>
  <si>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</si>
  <si>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</si>
  <si>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</si>
  <si>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</si>
  <si>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</si>
  <si>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</si>
  <si>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</si>
  <si>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</si>
  <si>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</si>
  <si>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</si>
  <si>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</si>
  <si>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</si>
  <si>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</si>
  <si>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</si>
  <si>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</si>
  <si>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</si>
  <si>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</si>
  <si>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</si>
  <si>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</si>
  <si>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</si>
  <si>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</si>
  <si>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</si>
  <si>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</si>
  <si>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</si>
  <si>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</si>
  <si>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</si>
  <si>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</si>
  <si>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</si>
  <si>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</si>
  <si>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</si>
  <si>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</si>
  <si>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</si>
  <si>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</si>
  <si>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</si>
  <si>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</si>
  <si>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</si>
  <si>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</si>
  <si>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</si>
  <si>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</si>
  <si>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</si>
  <si>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</si>
  <si>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</si>
  <si>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</si>
  <si>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</si>
  <si>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</si>
  <si>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</si>
  <si>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</si>
  <si>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</si>
  <si>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</si>
  <si>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</si>
  <si>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</si>
  <si>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</si>
  <si>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</si>
  <si>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</si>
  <si>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</si>
  <si>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</si>
  <si>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</si>
  <si>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</si>
  <si>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</si>
  <si>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</si>
  <si>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</si>
  <si>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</si>
  <si>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</si>
  <si>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</si>
  <si>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</si>
  <si>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</si>
  <si>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</si>
  <si>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</si>
  <si>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</si>
  <si>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</si>
  <si>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</si>
  <si>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</si>
  <si>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</si>
  <si>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</si>
  <si>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</si>
  <si>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</si>
  <si>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</si>
  <si>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</si>
  <si>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</si>
  <si>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</si>
  <si>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</si>
  <si>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</si>
  <si>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</si>
  <si>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</si>
  <si>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</si>
  <si>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</si>
  <si>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</si>
  <si>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</si>
  <si>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</si>
  <si>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</si>
  <si>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</si>
  <si>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</si>
  <si>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</si>
  <si>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</si>
  <si>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</si>
  <si>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</si>
  <si>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</si>
  <si>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</si>
  <si>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</si>
  <si>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</si>
  <si>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</si>
  <si>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</si>
  <si>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</si>
  <si>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</si>
  <si>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</si>
  <si>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</si>
  <si>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</si>
  <si>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</si>
  <si>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</si>
  <si>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</si>
  <si>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</si>
  <si>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</si>
  <si>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</si>
  <si>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</si>
  <si>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</si>
  <si>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</si>
  <si>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</si>
  <si>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</si>
  <si>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</si>
  <si>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</si>
  <si>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</si>
  <si>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</si>
  <si>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</si>
  <si>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</si>
  <si>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</si>
  <si>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</si>
  <si>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</si>
  <si>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</si>
  <si>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</si>
  <si>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</si>
  <si>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</si>
  <si>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</si>
  <si>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</si>
  <si>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</si>
  <si>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</si>
  <si>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</si>
  <si>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</si>
  <si>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</si>
  <si>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</si>
  <si>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</si>
  <si>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</si>
  <si>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</si>
  <si>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</si>
  <si>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</si>
  <si>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</si>
  <si>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</si>
  <si>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</si>
  <si>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</si>
  <si>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</si>
  <si>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</si>
  <si>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</si>
  <si>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</si>
  <si>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</si>
  <si>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</si>
  <si>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</si>
  <si>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</si>
  <si>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</si>
  <si>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</si>
  <si>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</si>
  <si>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</si>
  <si>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</si>
  <si>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</si>
  <si>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</si>
  <si>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</si>
  <si>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</si>
  <si>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</si>
  <si>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</si>
  <si>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</si>
  <si>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</si>
  <si>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</si>
  <si>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</si>
  <si>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</si>
  <si>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</si>
  <si>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</si>
  <si>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</si>
  <si>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</si>
  <si>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</si>
  <si>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</si>
  <si>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</si>
  <si>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</si>
  <si>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</si>
  <si>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</si>
  <si>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</si>
  <si>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</si>
  <si>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</si>
  <si>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</si>
  <si>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</si>
  <si>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</si>
  <si>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</si>
  <si>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</si>
  <si>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</si>
  <si>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</si>
  <si>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</si>
  <si>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</si>
  <si>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</si>
  <si>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</si>
  <si>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</si>
  <si>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</si>
  <si>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</si>
  <si>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</si>
  <si>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</si>
  <si>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</si>
  <si>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</si>
  <si>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</si>
  <si>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</si>
  <si>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</si>
  <si>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</si>
  <si>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</si>
  <si>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</si>
  <si>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</si>
  <si>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</si>
  <si>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</si>
  <si>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</si>
  <si>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</si>
  <si>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</si>
  <si>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</si>
  <si>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</si>
  <si>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</si>
  <si>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</si>
  <si>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</si>
  <si>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</si>
  <si>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</si>
  <si>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</si>
  <si>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</si>
  <si>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</si>
  <si>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</si>
  <si>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</si>
  <si>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</si>
  <si>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</si>
  <si>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</si>
  <si>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</si>
  <si>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</si>
  <si>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</si>
  <si>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</si>
  <si>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</si>
  <si>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</si>
  <si>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</si>
  <si>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</si>
  <si>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</si>
  <si>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</si>
  <si>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</si>
  <si>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</si>
  <si>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</si>
  <si>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</si>
  <si>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</si>
  <si>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</si>
  <si>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</si>
  <si>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</si>
  <si>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</si>
  <si>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</si>
  <si>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</si>
  <si>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</si>
  <si>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</si>
  <si>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</si>
  <si>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</si>
  <si>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</si>
  <si>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</si>
  <si>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</si>
  <si>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</si>
  <si>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</si>
  <si>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</si>
  <si>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</si>
  <si>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</si>
  <si>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</si>
  <si>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</si>
  <si>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</si>
  <si>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</si>
  <si>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</si>
  <si>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</si>
  <si>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</si>
  <si>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</si>
  <si>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</si>
  <si>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</si>
  <si>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</si>
  <si>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</si>
  <si>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</si>
  <si>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</si>
  <si>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</si>
  <si>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</si>
  <si>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</si>
  <si>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</si>
  <si>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</si>
  <si>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</si>
  <si>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</si>
  <si>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</si>
  <si>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</si>
  <si>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</si>
  <si>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</si>
  <si>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</si>
  <si>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</si>
  <si>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</si>
  <si>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</si>
  <si>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</si>
  <si>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</si>
  <si>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</si>
  <si>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</si>
  <si>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</si>
  <si>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</si>
  <si>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</si>
  <si>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</si>
  <si>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</si>
  <si>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</si>
  <si>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</si>
  <si>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</si>
  <si>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</si>
  <si>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</si>
  <si>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</si>
  <si>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</si>
  <si>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</si>
  <si>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</si>
  <si>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</si>
  <si>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</si>
  <si>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</si>
  <si>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</si>
  <si>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</si>
  <si>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</si>
  <si>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</si>
  <si>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</si>
  <si>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</si>
  <si>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</si>
  <si>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</si>
  <si>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</si>
  <si>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</si>
  <si>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</si>
  <si>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</si>
  <si>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</si>
  <si>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</si>
  <si>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</si>
  <si>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</si>
  <si>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</si>
  <si>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</si>
  <si>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</si>
  <si>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</si>
  <si>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</si>
  <si>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</si>
  <si>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</si>
  <si>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</si>
  <si>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</si>
  <si>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</si>
  <si>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</si>
  <si>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</si>
  <si>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</si>
  <si>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</si>
  <si>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</si>
  <si>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</si>
  <si>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</si>
  <si>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</si>
  <si>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</si>
  <si>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</si>
  <si>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</si>
  <si>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</si>
  <si>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</si>
  <si>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</si>
  <si>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</si>
  <si>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</si>
  <si>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</si>
  <si>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</si>
  <si>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</si>
  <si>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</si>
  <si>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</si>
  <si>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</si>
  <si>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</si>
  <si>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</si>
  <si>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</si>
  <si>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</si>
  <si>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</si>
  <si>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</si>
  <si>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PCM-20251102-00001179</t>
  </si>
  <si>
    <t xml:space="preserve">traffic jam team on the way 25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</si>
  <si>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</si>
  <si>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</si>
  <si>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</si>
  <si>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</si>
  <si>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</si>
  <si>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</si>
  <si>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PCM-20251102-00001317</t>
  </si>
  <si>
    <t>EM Team on the way ETA: 40 Mins</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</si>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</sst>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0" totalsRowShown="0" headerRowDxfId="48" dataDxfId="47" headerRowBorderDxfId="45" tableBorderDxfId="46" totalsRowBorderDxfId="44">
  <autoFilter ref="A1:L1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7" totalsRowShown="0" headerRowDxfId="31" dataDxfId="30" headerRowBorderDxfId="28" tableBorderDxfId="29">
  <autoFilter ref="A1:L3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300.65495451389143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45963.603380439818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45963.603380439818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45963.603380439818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45963.603380439818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45963.603380439818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45963.603380439818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45963.603380439818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45963.603380439818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45963.603380439818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45963.603380439818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45963.603380439818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45963.603380439818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45963.603380439818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45963.603380439818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45963.603380439818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45963.603380439818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45963.603380439818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45963.603380439818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45963.603380439818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45963.603380439818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45963.603380439818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45963.603380439818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45963.603380439818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45963.603380439818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45963.603380439818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45963.603380439818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45963.603380439818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45963.603380439818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45963.603380439818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45963.603380439818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45963.603380439818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45963.603380439818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45963.603380439818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45963.603380439818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45963.603380439818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45963.603380439818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45963.603380439818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45963.603380439818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45963.603380439818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45963.603380439818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45963.603380439818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45963.603380439818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45963.603380439818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45963.603380439818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45963.603380439818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45963.603380439818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45963.603380439818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45963.603380439818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45963.603380439818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45963.603380439818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45963.603380439818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45963.603380439818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45963.603380439818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45963.603380439818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45963.603380439818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45963.603380439818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45963.603380439818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45963.603380439818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45963.603380439818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45963.603380439818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45963.603380439818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45963.603380439818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45963.603380439818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45963.603380439818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45963.603380439818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45963.603380439818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45963.603380439818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45963.603380439818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45963.603380439818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45963.603380439818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45963.603380439818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45963.603380439818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45963.603380439818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45963.603380439818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45963.603380439818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45963.603380439818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45963.603380439818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45963.603380439818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45963.603380439818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45963.603380439818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45963.603380439818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45963.603380439818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45963.603380439818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45963.603380439818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45963.603380439818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45963.603380439818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45963.603380439818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45963.603380439818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45963.603380439818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45963.603380439818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45963.603380439818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45963.603380439818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45963.603380439818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45963.603380439818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45963.603380439818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45963.603380439818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45963.603380439818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45963.603380439818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45963.603380439818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45963.603380439818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45963.603380439818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45963.603380439818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45963.603380439818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45963.603380439818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45963.603380439818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45963.603380439818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45963.603380439818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45963.603380439818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45963.603380439818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45963.603380439818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45963.603380439818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138.60354247685609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4.8612971064867452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5</v>
      </c>
      <c r="D5" s="18" t="s">
        <v>25504</v>
      </c>
      <c r="E5" s="113" t="s">
        <v>39021</v>
      </c>
      <c r="F5" s="114">
        <v>45963.584618055553</v>
      </c>
      <c r="G5" s="115">
        <f ca="1">IFERROR(NOW()-F5,"-")</f>
        <v>1.8762384264846332E-2</v>
      </c>
      <c r="H5" s="114">
        <v>45963.579606481479</v>
      </c>
      <c r="I5" s="18" t="str">
        <f>IFERROR(VLOOKUP(D5,DB!A:F,6,0),"")</f>
        <v>Generator-SG</v>
      </c>
      <c r="J5" s="18" t="str">
        <f>IFERROR(VLOOKUP(D5,DB!A:G,7,0),"")</f>
        <v>In progress+Vandalized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45963.603380439818</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45963.603380439818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45963.603380439818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45963.603380439818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45963.603380439818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45963.603380439818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45963.603380439818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45963.603380439818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45963.603380439818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45963.603380439818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45963.603380439818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45963.603380439818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45963.603380439818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45963.603380439818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45963.603380439818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45963.603380439818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45963.603380439818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45963.603380439818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45963.603380439818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45963.603380439818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45963.603380439818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45963.603380439818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45963.603380439818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45963.603380439818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45963.603380439818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45963.603380439818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45963.603380439818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45963.603380439818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45963.603380439818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45963.603380439818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45963.603380439818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45963.603380439818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45963.603380439818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45963.603380439818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45963.603380439818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45963.603380439818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45963.603380439818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45963.603380439818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45963.603380439818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45963.603380439818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45963.603380439818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45963.603380439818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45963.603380439818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45963.603380439818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45963.603380439818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45963.603380439818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45963.603380439818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45963.603380439818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45963.603380439818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45963.603380439818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45963.603380439818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45963.603380439818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45963.603380439818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45963.603380439818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45963.603380439818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45963.603380439818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45963.603380439818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45963.603380439818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45963.603380439818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45963.603380439818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45963.603380439818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45963.603380439818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45963.603380439818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45963.603380439818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45963.603380439818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45963.603380439818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45963.603380439818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45963.603380439818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45963.603380439818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45963.603380439818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45963.603380439818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45963.603380439818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45963.603380439818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45963.603380439818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45963.603380439818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45963.603380439818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45963.603380439818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45963.603380439818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45963.603380439818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45963.603380439818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45963.603380439818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45963.603380439818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45963.603380439818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45963.603380439818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45963.603380439818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45963.603380439818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45963.603380439818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45963.603380439818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45963.603380439818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45963.603380439818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45963.603380439818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45963.603380439818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45963.603380439818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45963.603380439818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45963.603380439818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45963.603380439818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45963.603380439818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45963.603380439818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45963.603380439818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45963.603380439818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45963.603380439818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45963.603380439818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45963.603380439818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45963.603380439818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45963.603380439818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45963.603380439818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45963.603380439818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45963.603380439818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45963.603380439818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45963.603380439818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45963.603380439818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45963.603380439818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45963.603380439818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45963.603380439818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45963.603380439818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45963.603380439818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45963.603380439818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45963.603380439818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45963.603380439818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45963.603380439818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45963.603380439818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45963.603380439818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45963.603380439818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45963.603380439818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45963.603380439818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45963.603380439818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45963.603380439818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45963.603380439818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45963.603380439818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45963.603380439818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45963.603380439818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45963.603380439818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45963.603380439818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60"/>
      <c r="B139" s="161" t="str">
        <f>IFERROR(VLOOKUP(D139,DB!A:K,11,0),"")</f>
        <v/>
      </c>
      <c r="C139" s="161"/>
      <c r="D139" s="161"/>
      <c r="E139" s="162"/>
      <c r="F139" s="163"/>
      <c r="G139" s="164">
        <f ca="1">IFERROR(NOW()-F139,"-")</f>
        <v>45963.603380439818</v>
      </c>
      <c r="H139" s="163"/>
      <c r="I139" s="161" t="str">
        <f>IFERROR(VLOOKUP(D139,DB!A:F,6,0),"")</f>
        <v/>
      </c>
      <c r="J139" s="161" t="str">
        <f>IFERROR(VLOOKUP(D139,DB!A:G,7,0),"")</f>
        <v/>
      </c>
      <c r="K139" s="165"/>
      <c r="L139" s="161" t="str">
        <f>IFERROR(VLOOKUP(D139,DB!A:I,9,0),"")</f>
        <v/>
      </c>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161"/>
      <c r="BA139" s="161"/>
      <c r="BB139" s="161"/>
      <c r="BC139" s="161"/>
      <c r="BD139" s="161"/>
      <c r="BE139" s="161"/>
      <c r="BF139" s="161"/>
      <c r="BG139" s="161"/>
      <c r="BH139" s="161"/>
      <c r="BI139" s="161"/>
      <c r="BJ139" s="161"/>
      <c r="BK139" s="161"/>
      <c r="BL139" s="161"/>
      <c r="BM139" s="161"/>
      <c r="BN139" s="161"/>
      <c r="BO139" s="161"/>
      <c r="BP139" s="161"/>
      <c r="BQ139" s="161"/>
      <c r="BR139" s="161"/>
      <c r="BS139" s="161"/>
      <c r="BT139" s="161"/>
      <c r="BU139" s="161"/>
      <c r="BV139" s="161"/>
      <c r="BW139" s="161"/>
      <c r="BX139" s="161"/>
      <c r="BY139" s="161"/>
      <c r="BZ139" s="161"/>
      <c r="CA139" s="161"/>
      <c r="CB139" s="161"/>
      <c r="CC139" s="161"/>
      <c r="CD139" s="161"/>
      <c r="CE139" s="161"/>
      <c r="CF139" s="161"/>
      <c r="CG139" s="161"/>
      <c r="CH139" s="161"/>
      <c r="CI139" s="161"/>
      <c r="CJ139" s="166"/>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45963.603380439818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45963.603380439818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45963.603380439818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45963.603380439818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45963.603380439818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45963.603380439818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45963.603380439818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45963.603380439818</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45963.603380439818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45963.603380439818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45963.603380439818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45963.603380439818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45963.603380439818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45963.603380439818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45963.603380439818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45963.603380439818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45963.603380439818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45963.603380439818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45963.603380439818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45963.603380439818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45963.603380439818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45963.603380439818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45963.603380439818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45963.603380439818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45963.603380439818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45963.603380439818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45963.603380439818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45963.603380439818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45963.603380439818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45963.603380439818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45963.603380439818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45963.603380439818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45963.603380439818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45963.603380439818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45963.603380439818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45963.603380439818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45963.603380439818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45963.603380439818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45963.603380439818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45963.603380439818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45963.603380439818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45963.603380439818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45963.603380439818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45963.603380439818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45963.603380439818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45963.603380439818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45963.603380439818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45963.603380439818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45963.603380439818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45963.603380439818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45963.603380439818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45963.603380439818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45963.603380439818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45963.603380439818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45963.603380439818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45963.603380439818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45963.603380439818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45963.603380439818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45963.603380439818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45963.603380439818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45963.603380439818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45963.603380439818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45963.603380439818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45963.603380439818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45963.603380439818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45963.603380439818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45963.603380439818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45963.603380439818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45963.603380439818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45963.603380439818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45963.603380439818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45963.603380439818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45963.603380439818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45963.603380439818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45963.603380439818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45963.603380439818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45963.603380439818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45963.603380439818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45963.603380439818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45963.603380439818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45963.603380439818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45963.603380439818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45963.603380439818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45963.603380439818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45963.603380439818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45963.603380439818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45963.603380439818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45963.603380439818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45963.603380439818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45963.603380439818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45963.603380439818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45963.603380439818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45963.603380439818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45963.603380439818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45963.603380439818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45963.603380439818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45963.603380439818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45963.603380439818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45963.603380439818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45963.603380439818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45963.603380439818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45963.603380439818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45963.603380439818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45963.603380439818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45963.603380439818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45963.603380439818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45963.603380439818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45963.603380439818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45963.603380439818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45963.603380439818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45963.603380439818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45963.603380439818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45963.603380439818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45963.603380439818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45963.603380439818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45963.603380439818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45963.603380439818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45963.603380439818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45963.603380439818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45963.603380439818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45963.603380439818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45963.603380439818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45963.603380439818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45963.603380439818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45963.603380439818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45963.603380439818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45963.603380439818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45963.603380439818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45963.603380439818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45963.603380439818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45963.603380439818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45963.603380439818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45963.603380439818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45963.603380439818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45963.603380439818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45963.603380439818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45963.603380439818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45963.603380439818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45963.603380439818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45963.603380439818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45963.603380439818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45963.603380439818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45963.603380439818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45963.603380439818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45963.603380439818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45963.603380439818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45963.603380439818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45963.603380439818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45963.603380439818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45963.603380439818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45963.603380439818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45963.603380439818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45963.603380439818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45963.603380439818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45963.603380439818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45963.603380439818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45963.603380439818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45963.603380439818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45963.603380439818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45963.603380439818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45963.603380439818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45963.603380439818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45963.603380439818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45963.603380439818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45963.603380439818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45963.603380439818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45963.603380439818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45963.603380439818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45963.603380439818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45963.603380439818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45963.603380439818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45963.603380439818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45963.603380439818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45963.603380439818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45963.603380439818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45963.603380439818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45963.603380439818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45963.603380439818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45963.603380439818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45963.603380439818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45963.603380439818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45963.603380439818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45963.603380439818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45963.603380439818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45963.603380439818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45963.603380439818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45963.603380439818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45963.603380439818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45963.603380439818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45963.603380439818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45963.603380439818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45963.603380439818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45963.603380439818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45963.603380439818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45963.603380439818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45963.603380439818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45963.603380439818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45963.603380439818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45963.603380439818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45963.603380439818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45963.603380439818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45963.603380439818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45963.603380439818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45963.603380439818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45963.603380439818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45963.603380439818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45963.603380439818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45963.603380439818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45963.603380439818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45963.603380439818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45963.603380439818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45963.603380439818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45963.603380439818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45963.603380439818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45963.603380439818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45963.603380439818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45963.603380439818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45963.603380439818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45963.603380439818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45963.603380439818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45963.603380439818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45963.603380439818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45963.603380439818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45963.603380439818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45963.603380439818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45963.603380439818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45963.603380439818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45963.603380439818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45963.603380439818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45963.603380439818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45963.603380439818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45963.603380439818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45963.603380439818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45963.603380439818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45963.603380439818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45963.603380439818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45963.603380439818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45963.603380439818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45963.603380439818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45963.603380439818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45963.603380439818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45963.603380439818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45963.603380439818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45963.603380439818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45963.603380439818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45963.603380439818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45963.603380439818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45963.603380439818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45963.603380439818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45963.603380439818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45963.603380439818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45963.603380439818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45963.603380439818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45963.603380439818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45963.603380439818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45963.603380439818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45963.603380439818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45963.603380439818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45963.603380439818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45963.603380439818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45963.603380439818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45963.603380439818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45963.603380439818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45963.603380439818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45963.603380439818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45963.603380439818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45963.603380439818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45963.603380439818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45963.603380439818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45963.603380439818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45963.603380439818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45963.603380439818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45963.603380439818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45963.603380439818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45963.603380439818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45963.603380439818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45963.603380439818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45963.603380439818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45963.603380439818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45963.603380439818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45963.603380439818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45963.603380439818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45963.603380439818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45963.603380439818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45963.603380439818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45963.603380439818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45963.603380439818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45963.603380439818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45963.603380439818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45963.603380439818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45963.603380439818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45963.603380439818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45963.603380439818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45963.603380439818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45963.603380439818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45963.603380439818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45963.603380439818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45963.603380439818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45963.603380439818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45963.603380439818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45963.603380439818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45963.603380439818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45963.603380439818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45963.603380439818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45963.603380439818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45963.603380439818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45963.603380439818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45963.603380439818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45963.603380439818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45963.603380439818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45963.603380439818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45963.603380439818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45963.603380439818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45963.603380439818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45963.603380439818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45963.603380439818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45963.603380439818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45963.603380439818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45963.603380439818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45963.603380439818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45963.603380439818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45963.603380439818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45963.603380439818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45963.603380439818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45963.603380439818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45963.603380439818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45963.603380439818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45963.603380439818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45963.603380439818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45963.603380439818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45963.603380439818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45963.603380439818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45963.603380439818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45963.603380439818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45963.603380439818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45963.603380439818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45963.603380439818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45963.603380439818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45963.603380439818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45963.603380439818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45963.603380439818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45963.603380439818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45963.603380439818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45963.603380439818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45963.603380439818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45963.603380439818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45963.603380439818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45963.603380439818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45963.603380439818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45963.603380439818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45963.603380439818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45963.603380439818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45963.603380439818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45963.603380439818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45963.603380439818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45963.603380439818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45963.603380439818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45963.603380439818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45963.603380439818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45963.603380439818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45963.603380439818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45963.603380439818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45963.603380439818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45963.603380439818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45963.603380439818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45963.603380439818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45963.603380439818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45963.603380439818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45963.603380439818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45963.603380439818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45963.603380439818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45963.603380439818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45963.603380439818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45963.603380439818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45963.603380439818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45963.603380439818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45963.603380439818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45963.603380439818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45963.603380439818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45963.603380439818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45963.603380439818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45963.603380439818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45963.603380439818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45963.603380439818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45963.603380439818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45963.603380439818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45963.603380439818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45963.603380439818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45963.603380439818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45963.603380439818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45963.603380439818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45963.603380439818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45963.603380439818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45963.603380439818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45963.603380439818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45963.603380439818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45963.603380439818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45963.603380439818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45963.603380439818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45963.603380439818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45963.603380439818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45963.603380439818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45963.603380439818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45963.603380439818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45963.603380439818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45963.603380439818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45963.603380439818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45963.603380439818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45963.603380439818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45963.603380439818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45963.603380439818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45963.603380439818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45963.603380439818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45963.603380439818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45963.603380439818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45963.603380439818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45963.603380439818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45963.603380439818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45963.603380439818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45963.603380439818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45963.603380439818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45963.603380439818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45963.603380439818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45963.603380439818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45963.603380439818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45963.603380439818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45963.603380439818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45963.603380439818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45963.603380439818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45963.603380439818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45963.603380439818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45963.603380439818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45963.603380439818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45963.603380439818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45963.603380439818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45963.603380439818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45963.603380439818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45963.603380439818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45963.603380439818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45963.603380439818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45963.603380439818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45963.603380439818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45963.603380439818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45963.603380439818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45963.603380439818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45963.603380439818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45963.603380439818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45963.603380439818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45963.603380439818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45963.603380439818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45963.603380439818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45963.603380439818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45963.603380439818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45963.603380439818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45963.603380439818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45963.603380439818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45963.603380439818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45963.603380439818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45963.603380439818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45963.603380439818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45963.603380439818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45963.603380439818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45963.603380439818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45963.603380439818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45963.603380439818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45963.603380439818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45963.603380439818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45963.603380439818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45963.603380439818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45963.603380439818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45963.603380439818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45963.603380439818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45963.603380439818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45963.603380439818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45963.603380439818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45963.603380439818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45963.603380439818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45963.603380439818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45963.603380439818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45963.603380439818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45963.603380439818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45963.603380439818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45963.603380439818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45963.603380439818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45963.603380439818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45963.603380439818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45963.603380439818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45963.603380439818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45963.603380439818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45963.603380439818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45963.603380439818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45963.603380439818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45963.603380439818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45963.603380439818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45963.603380439818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45963.603380439818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45963.603380439818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45963.603380439818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45963.603380439818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45963.603380439818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45963.603380439818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45963.603380439818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45963.603380439818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45963.603380439818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45963.603380439818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45963.603380439818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45963.603380439818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45963.603380439818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45963.603380439818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45963.603380439818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45963.603380439818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45963.603380439818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45963.603380439818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45963.603380439818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45963.603380439818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45963.603380439818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45963.603380439818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45963.603380439818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45963.603380439818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45963.603380439818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45963.603380439818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45963.603380439818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45963.603380439818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45963.603380439818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45963.603380439818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45963.603380439818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45963.603380439818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45963.603380439818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45963.603380439818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45963.603380439818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45963.603380439818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45963.603380439818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45963.603380439818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45963.603380439818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45963.603380439818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45963.603380439818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45963.603380439818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45963.603380439818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45963.603380439818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45963.603380439818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45963.603380439818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45963.603380439818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45963.603380439818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45963.603380439818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45963.603380439818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45963.603380439818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45963.603380439818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45963.603380439818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45963.603380439818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45963.603380439818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45963.603380439818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45963.603380439818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45963.603380439818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45963.603380439818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45963.603380439818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45963.603380439818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45963.603380439818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45963.603380439818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45963.603380439818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45963.603380439818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45963.603380439818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45963.603380439818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45963.603380439818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45963.603380439818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45963.603380439818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45963.603380439818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45963.603380439818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45963.603380439818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45963.603380439818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45963.603380439818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45963.603380439818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45963.603380439818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45963.603380439818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45963.603380439818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45963.603380439818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45963.603380439818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45963.603380439818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45963.603380439818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45963.603380439818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45963.603380439818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45963.603380439818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45963.603380439818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45963.603380439818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45963.603380439818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45963.603380439818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45963.603380439818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45963.603380439818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45963.603380439818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45963.603380439818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45963.603380439818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45963.603380439818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45963.603380439818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45963.603380439818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45963.603380439818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45963.603380439818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45963.603380439818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45963.603380439818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45963.603380439818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45963.603380439818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45963.603380439818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45963.603380439818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45963.603380439818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45963.603380439818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45963.603380439818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45963.603380439818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45963.603380439818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45963.603380439818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45963.603380439818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45963.603380439818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45963.603380439818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45963.603380439818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45963.603380439818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45963.603380439818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45963.603380439818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45963.603380439818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45963.603380439818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45963.603380439818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45963.603380439818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45963.603380439818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45963.603380439818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45963.603380439818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45963.603380439818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45963.603380439818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45963.603380439818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45963.603380439818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45963.603380439818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45963.603380439818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45963.603380439818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45963.603380439818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45963.603380439818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45963.603380439818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45963.603380439818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45963.603380439818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45963.603380439818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45963.603380439818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45963.603380439818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45963.603380439818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45963.603380439818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45963.603380439818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45963.603380439818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45963.603380439818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45963.603380439818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45963.603380439818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45963.603380439818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45963.603380439818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45963.603380439818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45963.603380439818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45963.603380439818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45963.603380439818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45963.603380439818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45963.603380439818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45963.603380439818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45963.603380439818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45963.603380439818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45963.603380439818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45963.603380439818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45963.603380439818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45963.603380439818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45963.603380439818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45963.603380439818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45963.603380439818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45963.603380439818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45963.603380439818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45963.603380439818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45963.603380439818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45963.603380439818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45963.603380439818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45963.603380439818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45963.603380439818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45963.603380439818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45963.603380439818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45963.603380439818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45963.603380439818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45963.603380439818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45963.603380439818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45963.603380439818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45963.603380439818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45963.603380439818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45963.603380439818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45963.603380439818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45963.603380439818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45963.603380439818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45963.603380439818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45963.603380439818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45963.603380439818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45963.603380439818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45963.603380439818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45963.603380439818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45963.603380439818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45963.603380439818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45963.603380439818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45963.603380439818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45963.603380439818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45963.603380439818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45963.603380439818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45963.603380439818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45963.603380439818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45963.603380439818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45963.603380439818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45963.603380439818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45963.603380439818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45963.603380439818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45963.603380439818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45963.603380439818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45963.603380439818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45963.603380439818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45963.603380439818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45963.603380439818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45963.603380439818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45963.603380439818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45963.603380439818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45963.603380439818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45963.603380439818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45963.603380439818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45963.603380439818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45963.603380439818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45963.603380439818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45963.603380439818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45963.603380439818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45963.603380439818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45963.603380439818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45963.603380439818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45963.603380439818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45963.603380439818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45963.603380439818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45963.603380439818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45963.603380439818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45963.603380439818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45963.603380439818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45963.603380439818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45963.603380439818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45963.603380439818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45963.603380439818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45963.603380439818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45963.603380439818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45963.603380439818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45963.603380439818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45963.603380439818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45963.603380439818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45963.603380439818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45963.603380439818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45963.603380439818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45963.603380439818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45963.603380439818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45963.603380439818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45963.603380439818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45963.603380439818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45963.603380439818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45963.603380439818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45963.603380439818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45963.603380439818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45963.603380439818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45963.603380439818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45963.603380439818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45963.603380439818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45963.603380439818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45963.603380439818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45963.603380439818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45963.603380439818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45963.603380439818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45963.603380439818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45963.603380439818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45963.603380439818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45963.603380439818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45963.603380439818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45963.603380439818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45963.603380439818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45963.603380439818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45963.603380439818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45963.603380439818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45963.603380439818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45963.603380439818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45963.603380439818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45963.603380439818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45963.603380439818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45963.603380439818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45963.603380439818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45963.603380439818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45963.603380439818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45963.603380439818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45963.603380439818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45963.603380439818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45963.603380439818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45963.603380439818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45963.603380439818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45963.603380439818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45963.603380439818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45963.603380439818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45963.603380439818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45963.603380439818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45963.603380439818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45963.603380439818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45963.603380439818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45963.603380439818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45963.603380439818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45963.603380439818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45963.603380439818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45963.603380439818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45963.603380439818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45963.603380439818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45963.603380439818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45963.603380439818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45963.603380439818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45963.603380439818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45963.603380439818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45963.603380439818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45963.603380439818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45963.603380439818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45963.603380439818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45963.603380439818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45963.603380439818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45963.603380439818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45963.603380439818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45963.603380439818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45963.603380439818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45963.603380439818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45963.603380439818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45963.603380439818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45963.603380439818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45963.603380439818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45963.603380439818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45963.603380439818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45963.603380439818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45963.603380439818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45963.603380439818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45963.603380439818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45963.603380439818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45963.603380439818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45963.603380439818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45963.603380439818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45963.603380439818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45963.603380439818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45963.603380439818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45963.603380439818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45963.603380439818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45963.603380439818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45963.603380439818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45963.603380439818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45963.603380439818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45963.603380439818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45963.603380439818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45963.603380439818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45963.603380439818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45963.603380439818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45963.603380439818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45963.603380439818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45963.603380439818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45963.603380439818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45963.603380439818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45963.603380439818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45963.603380439818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45963.603380439818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45963.603380439818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45963.603380439818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45963.603380439818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45963.603380439818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45963.603380439818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45963.603380439818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45963.603380439818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45963.603380439818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45963.603380439818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45963.603380439818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45963.603380439818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45963.603380439818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45963.603380439818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45963.603380439818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45963.603380439818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45963.603380439818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45963.603380439818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45963.603380439818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45963.603380439818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45963.603380439818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45963.603380439818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45963.603380439818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45963.603380439818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45963.603380439818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45963.603380439818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45963.603380439818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45963.603380439818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45963.603380439818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45963.603380439818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45963.603380439818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45963.603380439818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45963.603380439818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45963.603380439818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45963.603380439818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45963.603380439818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45963.603380439818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45963.603380439818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45963.603380439818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45963.603380439818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45963.603380439818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45963.603380439818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45963.603380439818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45963.603380439818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45963.603380439818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45963.603380439818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45963.603380439818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45963.603380439818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45963.603380439818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45963.603380439818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45963.603380439818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45963.603380439818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45963.603380439818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45963.603380439818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45963.603380439818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45963.603380439818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45963.603380439818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45963.603380439818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45963.603380439818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45963.603380439818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45963.603380439818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45963.603380439818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45963.603380439818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45963.603380439818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45963.603380439818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45963.603380439818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45963.603380439818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45963.603380439818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45963.603380439818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45963.603380439818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45963.603380439818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45963.603380439818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45963.603380439818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45963.603380439818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45963.603380439818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45963.603380439818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45963.603380439818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45963.603380439818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45963.603380439818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45963.603380439818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45963.603380439818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45963.603380439818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45963.603380439818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45963.603380439818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45963.603380439818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45963.603380439818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45963.603380439818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45963.603380439818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45963.603380439818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45963.603380439818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45963.603380439818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45963.603380439818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45963.603380439818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45963.603380439818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45963.603380439818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45963.603380439818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45963.603380439818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45963.603380439818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45963.603380439818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45963.603380439818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45963.603380439818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45963.603380439818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45963.603380439818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45963.603380439818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45963.603380439818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45963.603380439818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45963.603380439818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45963.603380439818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45963.603380439818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45963.603380439818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45963.603380439818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45963.603380439818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45963.603380439818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45963.603380439818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45963.603380439818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45963.603380439818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45963.603380439818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45963.603380439818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45963.603380439818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45963.603380439818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45963.603380439818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45963.603380439818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45963.603380439818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45963.603380439818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45963.603380439818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45963.603380439818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45963.603380439818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45963.603380439818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45963.603380439818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45963.603380439818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45963.603380439818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45963.603380439818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45963.603380439818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45963.603380439818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45963.603380439818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45963.603380439818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45963.603380439818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45963.603380439818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45963.603380439818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45963.603380439818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45963.603380439818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45963.603380439818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45963.603380439818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45963.603380439818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45963.603380439818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45963.603380439818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45963.603380439818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45963.603380439818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45963.603380439818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45963.603380439818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45963.603380439818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45963.603380439818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45963.603380439818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45963.603380439818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45963.603380439818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45963.603380439818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45963.603380439818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45963.603380439818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45963.603380439818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45963.603380439818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45963.603380439818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45963.603380439818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45963.603380439818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45963.603380439818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45963.603380439818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45963.603380439818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45963.603380439818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45963.603380439818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45963.603380439818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45963.603380439818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45963.603380439818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45963.603380439818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45963.603380439818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45963.603380439818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45963.603380439818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45963.603380439818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45963.603380439818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45963.603380439818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45963.603380439818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45963.603380439818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45963.603380439818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45963.603380439818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45963.603380439818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45963.603380439818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45963.603380439818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45963.603380439818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45963.603380439818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45963.603380439818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45963.603380439818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45963.603380439818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45963.603380439818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45963.603380439818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45963.603380439818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45963.603380439818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45963.603380439818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45963.603380439818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45963.603380439818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45963.603380439818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45963.603380439818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45963.603380439818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45963.603380439818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45963.603380439818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45963.603380439818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45963.603380439818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45963.603380439818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45963.603380439818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45963.603380439818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45963.603380439818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45963.603380439818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45963.603380439818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45963.603380439818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45963.603380439818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45963.603380439818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45963.603380439818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45963.603380439818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45963.603380439818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45963.603380439818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45963.603380439818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45963.603380439818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45963.603380439818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45963.603380439818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45963.603380439818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45963.603380439818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45963.603380439818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45963.603380439818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45963.603380439818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45963.603380439818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45963.603380439818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45963.603380439818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0"/>
  <sheetViews>
    <sheetView workbookViewId="0">
      <selection activeCell="G12" sqref="G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260.12266284722136</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2.6346304398175562</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37392</v>
      </c>
      <c r="E4" s="97" t="s">
        <v>39021</v>
      </c>
      <c r="F4" s="122">
        <v>45963.543391203704</v>
      </c>
      <c r="G4" s="123">
        <f ca="1">IFERROR(NOW()-F4,"")</f>
        <v>5.9989236113324296E-2</v>
      </c>
      <c r="H4" s="122">
        <v>45963.528831018521</v>
      </c>
      <c r="I4" s="118" t="str">
        <f>IFERROR(VLOOKUP(D4,DB!A:F,6,0),"")</f>
        <v>SCECO</v>
      </c>
      <c r="J4" s="118" t="str">
        <f>IFERROR(VLOOKUP(D4,DB!A:G,7,0),"")</f>
        <v>Vandalized</v>
      </c>
      <c r="K4" s="124" t="s">
        <v>39114</v>
      </c>
      <c r="L4" s="120" t="str">
        <f>IFERROR(VLOOKUP(D4,DB!A:I,9,0),"")</f>
        <v>Latis</v>
      </c>
    </row>
    <row r="5" spans="1:16" ht="15" customHeight="1">
      <c r="A5" s="118"/>
      <c r="B5" s="118" t="str">
        <f>IFERROR(VLOOKUP(D5,DB!A:K,11,0),"")</f>
        <v/>
      </c>
      <c r="C5" s="119">
        <v>2</v>
      </c>
      <c r="D5" s="120"/>
      <c r="E5" s="97" t="s">
        <v>39021</v>
      </c>
      <c r="F5" s="122"/>
      <c r="G5" s="123">
        <f ca="1">IFERROR(NOW()-F5,"")</f>
        <v>45963.603380439818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45963.603380439818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45963.603380439818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45963.603380439818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45963.603380439818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45963.603380439818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45963.603380439818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45963.603380439818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45963.603380439818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45963.603380439818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45963.603380439818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45963.603380439818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45963.603380439818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45963.603380439818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45963.603380439818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45963.603380439818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45963.603380439818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45963.603380439818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45963.603380439818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45963.603380439818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45963.603380439818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45963.603380439818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45963.603380439818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45963.603380439818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45963.603380439818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45963.603380439818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45963.603380439818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45963.603380439818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45963.603380439818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45963.603380439818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45963.603380439818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45963.603380439818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45963.603380439818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45963.603380439818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45963.603380439818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45963.603380439818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45963.603380439818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45963.603380439818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45963.603380439818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45963.603380439818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45963.603380439818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45963.603380439818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45963.603380439818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45963.603380439818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45963.603380439818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45963.603380439818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45963.603380439818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45963.603380439818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45963.603380439818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45963.603380439818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45963.603380439818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45963.603380439818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45963.603380439818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45963.603380439818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45963.603380439818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45963.603380439818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45963.603380439818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45963.603380439818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45963.603380439818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45963.603380439818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45963.603380439818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45963.603380439818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45963.603380439818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45963.603380439818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45963.603380439818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45963.603380439818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45963.603380439818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45963.603380439818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45963.603380439818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45963.603380439818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45963.603380439818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45963.603380439818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45963.603380439818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45963.603380439818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45963.603380439818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45963.603380439818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45963.603380439818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45963.603380439818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45963.603380439818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45963.603380439818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45963.603380439818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45963.603380439818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45963.603380439818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45963.603380439818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45963.603380439818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45963.603380439818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45963.603380439818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45963.603380439818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45963.603380439818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45963.603380439818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45963.603380439818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45963.603380439818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45963.603380439818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45963.603380439818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45963.603380439818</v>
      </c>
      <c r="H99" s="122"/>
      <c r="I99" s="118" t="str">
        <f>IFERROR(VLOOKUP(D99,DB!A:F,6,0),"")</f>
        <v/>
      </c>
      <c r="J99" s="118" t="str">
        <f>IFERROR(VLOOKUP(D99,DB!A:G,7,0),"")</f>
        <v/>
      </c>
      <c r="K99" s="124"/>
      <c r="L99" s="120" t="str">
        <f>IFERROR(VLOOKUP(D99,DB!A:I,9,0),"")</f>
        <v/>
      </c>
    </row>
    <row r="100" spans="1:12" ht="15" customHeight="1">
      <c r="A100" s="125"/>
      <c r="B100" s="125" t="str">
        <f>IFERROR(VLOOKUP(D100,DB!A:K,11,0),"")</f>
        <v/>
      </c>
      <c r="C100" s="126"/>
      <c r="D100" s="127"/>
      <c r="E100" s="128"/>
      <c r="F100" s="129"/>
      <c r="G100" s="130">
        <f ca="1">IFERROR(NOW()-F100,"")</f>
        <v>45963.603380439818</v>
      </c>
      <c r="H100" s="129"/>
      <c r="I100" s="125" t="str">
        <f>IFERROR(VLOOKUP(D100,DB!A:F,6,0),"")</f>
        <v/>
      </c>
      <c r="J100" s="125" t="str">
        <f>IFERROR(VLOOKUP(D100,DB!A:G,7,0),"")</f>
        <v/>
      </c>
      <c r="K100" s="131"/>
      <c r="L100" s="127" t="str">
        <f>IFERROR(VLOOKUP(D100,DB!A:I,9,0),"")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71.771320254629245</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39100</v>
      </c>
      <c r="F3" s="38">
        <v>45926.188877314817</v>
      </c>
      <c r="G3" s="143">
        <f t="shared" ref="G3" ca="1" si="0">IFERROR(NOW()-F3,"")</f>
        <v>37.41450312500092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39100</v>
      </c>
      <c r="F4" s="152">
        <v>45948.661111111112</v>
      </c>
      <c r="G4" s="153">
        <f ca="1">IFERROR(NOW()-F4,"")</f>
        <v>14.942269328705152</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2</v>
      </c>
      <c r="D5" s="151" t="s">
        <v>38357</v>
      </c>
      <c r="E5" s="151" t="s">
        <v>39021</v>
      </c>
      <c r="F5" s="152">
        <v>45963.587604166663</v>
      </c>
      <c r="G5" s="153">
        <f ca="1">IFERROR(NOW()-F5,"")</f>
        <v>1.5776273154187948E-2</v>
      </c>
      <c r="H5" s="152">
        <v>45963.578576388885</v>
      </c>
      <c r="I5" s="151" t="str">
        <f>IFERROR(VLOOKUP(D5,DB!A:F,6,0),"")</f>
        <v>SCECO</v>
      </c>
      <c r="J5" s="151" t="str">
        <f>IFERROR(VLOOKUP(D5,DB!A:G,7,0),"")</f>
        <v>Haj Removal</v>
      </c>
      <c r="K5" s="151" t="s">
        <v>39122</v>
      </c>
      <c r="L5" s="151" t="str">
        <f>IFERROR(VLOOKUP(D5,DB!A:I,9,0),"")</f>
        <v>Latis</v>
      </c>
    </row>
    <row r="6" spans="1:13" ht="15">
      <c r="A6" s="151" t="s">
        <v>39121</v>
      </c>
      <c r="B6" s="151" t="str">
        <f>IFERROR(VLOOKUP(D6,DB!A:K,11,0),"")</f>
        <v>R5</v>
      </c>
      <c r="C6" s="151">
        <v>1</v>
      </c>
      <c r="D6" s="151" t="s">
        <v>38368</v>
      </c>
      <c r="E6" s="151" t="s">
        <v>39021</v>
      </c>
      <c r="F6" s="152">
        <v>45963.587604166663</v>
      </c>
      <c r="G6" s="153">
        <f ca="1">IFERROR(NOW()-F6,"")</f>
        <v>1.5776273154187948E-2</v>
      </c>
      <c r="H6" s="152">
        <v>45963.578576388885</v>
      </c>
      <c r="I6" s="151" t="str">
        <f>IFERROR(VLOOKUP(D6,DB!A:F,6,0),"")</f>
        <v>SCECO</v>
      </c>
      <c r="J6" s="151" t="str">
        <f>IFERROR(VLOOKUP(D6,DB!A:G,7,0),"")</f>
        <v>Haj Removal</v>
      </c>
      <c r="K6" s="151" t="s">
        <v>39122</v>
      </c>
      <c r="L6" s="151" t="str">
        <f>IFERROR(VLOOKUP(D6,DB!A:I,9,0),"")</f>
        <v>Latis</v>
      </c>
    </row>
    <row r="7" spans="1:13" ht="15">
      <c r="A7" s="151"/>
      <c r="B7" s="151" t="str">
        <f>IFERROR(VLOOKUP(D7,DB!A:K,11,0),"")</f>
        <v/>
      </c>
      <c r="C7" s="151"/>
      <c r="D7" s="151"/>
      <c r="E7" s="151"/>
      <c r="F7" s="152"/>
      <c r="G7" s="153">
        <f ca="1">IFERROR(NOW()-F7,"")</f>
        <v>45963.603380439818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45963.603380439818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45963.603380439818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45963.603380439818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45963.603380439818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45963.603380439818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45963.603380439818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45963.603380439818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45963.603380439818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45963.603380439818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45963.603380439818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45963.603380439818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45963.603380439818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45963.603380439818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45963.603380439818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45963.603380439818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45963.603380439818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45963.603380439818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45963.603380439818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45963.603380439818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45963.603380439818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45963.603380439818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45963.603380439818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45963.603380439818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45963.603380439818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45963.603380439818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45963.603380439818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45963.603380439818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45963.603380439818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45963.603380439818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45963.603380439818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45963.603380439818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45963.603380439818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45963.603380439818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45963.603380439818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45963.603380439818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45963.603380439818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45963.603380439818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45963.603380439818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45963.603380439818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45963.603380439818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45963.603380439818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45963.603380439818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45963.603380439818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45963.603380439818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45963.603380439818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45963.603380439818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45963.603380439818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45963.603380439818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45963.603380439818</v>
      </c>
      <c r="H56" s="152"/>
      <c r="I56" s="151" t="str">
        <f>IFERROR(VLOOKUP(D56,DB!A:F,6,0),"")</f>
        <v/>
      </c>
      <c r="J56" s="151" t="str">
        <f>IFERROR(VLOOKUP(D56,DB!A:G,7,0),"")</f>
        <v/>
      </c>
      <c r="K56" s="151"/>
      <c r="L56" s="151" t="str">
        <f>IFERROR(VLOOKUP(D56,DB!A:I,9,0),"")</f>
        <v/>
      </c>
    </row>
    <row r="57" spans="1:12" ht="15">
      <c r="A57" s="157"/>
      <c r="B57" s="157" t="str">
        <f>IFERROR(VLOOKUP(D57,DB!A:K,11,0),"")</f>
        <v/>
      </c>
      <c r="C57" s="157"/>
      <c r="D57" s="157"/>
      <c r="E57" s="157"/>
      <c r="F57" s="158"/>
      <c r="G57" s="159">
        <f ca="1">IFERROR(NOW()-F57,"")</f>
        <v>45963.603380439818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45963.603380439818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45963.603380439818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45963.603380439818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45963.603380439818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45963.603380439818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45963.603380439818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45963.603380439818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45963.603380439818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45963.603380439818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45963.603380439818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45963.603380439818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45963.603380439818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45963.603380439818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45963.603380439818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45963.603380439818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45963.603380439818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45963.603380439818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45963.603380439818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45963.603380439818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45963.603380439818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45963.603380439818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45963.603380439818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45963.603380439818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45963.603380439818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45963.603380439818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45963.603380439818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45963.603380439818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45963.603380439818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45963.603380439818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45963.603380439818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45963.603380439818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45963.603380439818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45963.603380439818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45963.603380439818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45963.603380439818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45963.603380439818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45963.603380439818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45963.603380439818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45963.603380439818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45963.603380439818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45963.603380439818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45963.603380439818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45963.603380439818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45963.603380439818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45963.603380439818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45963.603380439818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45963.603380439818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45963.603380439818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45963.603380439818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45963.603380439818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45963.603380439818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45963.603380439818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45963.603380439818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45963.603380439818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45963.603380439818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45963.603380439818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45963.603380439818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45963.603380439818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45963.603380439818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45963.603380439818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45963.603380439818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45963.603380439818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45963.603380439818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45963.603380439818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45963.603380439818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45963.603380439818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45963.603380439818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45963.603380439818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45963.603380439818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45963.603380439818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45963.603380439818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45963.603380439818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45963.603380439818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45963.603380439818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45963.603380439818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45963.603380439818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45963.603380439818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45963.603380439818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45963.603380439818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45963.603380439818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45963.603380439818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45963.603380439818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45963.603380439818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45963.603380439818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45963.603380439818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45963.603380439818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45963.603380439818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45963.603380439818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45963.603380439818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45963.603380439818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45963.603380439818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45963.603380439818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45963.603380439818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45963.603380439818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45963.603380439818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45963.603380439818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45963.603380439818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45963.603380439818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45963.603380439818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45963.603380439818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45963.603380439818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45963.603380439818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45963.603380439818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45963.603380439818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45963.603380439818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45963.603380439818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45963.603380439818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45963.603380439818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45963.603380439818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45963.603380439818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45963.603380439818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45963.603380439818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45963.603380439818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45963.603380439818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45963.603380439818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45963.603380439818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45963.603380439818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45963.603380439818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45963.603380439818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45963.603380439818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45963.603380439818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45963.603380439818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45963.603380439818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45963.603380439818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45963.603380439818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45963.603380439818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45963.603380439818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45963.603380439818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45963.603380439818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45963.603380439818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45963.603380439818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45963.603380439818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45963.603380439818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45963.603380439818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45963.603380439818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45963.603380439818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45963.603380439818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45963.603380439818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45963.603380439818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45963.603380439818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45963.603380439818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45963.603380439818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45963.603380439818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45963.603380439818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45963.603380439818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45963.603380439818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45963.603380439818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45963.603380439818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45963.603380439818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45963.603380439818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45963.603380439818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45963.603380439818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45963.603380439818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45963.603380439818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45963.603380439818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45963.603380439818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45963.603380439818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45963.603380439818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45963.603380439818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45963.603380439818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45963.603380439818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45963.603380439818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45963.603380439818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45963.603380439818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45963.603380439818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45963.603380439818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45963.603380439818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45963.603380439818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45963.603380439818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45963.603380439818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45963.603380439818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45963.603380439818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45963.603380439818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45963.603380439818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45963.603380439818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45963.603380439818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45963.603380439818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45963.603380439818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45963.603380439818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45963.603380439818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45963.603380439818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45963.603380439818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45963.603380439818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45963.603380439818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45963.603380439818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45963.603380439818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45963.603380439818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45963.603380439818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45963.603380439818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45963.603380439818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45963.603380439818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45963.603380439818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45963.603380439818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45963.603380439818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45963.603380439818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45963.603380439818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45963.603380439818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45963.603380439818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45963.603380439818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45963.603380439818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45963.603380439818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45963.603380439818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45963.603380439818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45963.603380439818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45963.603380439818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45963.603380439818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45963.603380439818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45963.603380439818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45963.603380439818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45963.603380439818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45963.603380439818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45963.603380439818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45963.603380439818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45963.603380439818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45963.603380439818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45963.603380439818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45963.603380439818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45963.603380439818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45963.603380439818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45963.603380439818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45963.603380439818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45963.603380439818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45963.603380439818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45963.603380439818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45963.603380439818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45963.603380439818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45963.603380439818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45963.603380439818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45963.603380439818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45963.603380439818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45963.603380439818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45963.603380439818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45963.603380439818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45963.603380439818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45963.603380439818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45963.603380439818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45963.603380439818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45963.603380439818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45963.603380439818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45963.603380439818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45963.603380439818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45963.603380439818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45963.603380439818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45963.603380439818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45963.603380439818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45963.603380439818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45963.603380439818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45963.603380439818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45963.603380439818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45963.603380439818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45963.603380439818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45963.603380439818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45963.603380439818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45963.603380439818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45963.603380439818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45963.603380439818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45963.603380439818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45963.603380439818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45963.603380439818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45963.603380439818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45963.603380439818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45963.603380439818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45963.603380439818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45963.603380439818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45963.603380439818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45963.603380439818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45963.603380439818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45963.603380439818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45963.603380439818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45963.603380439818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45963.603380439818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45963.603380439818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45963.603380439818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45963.603380439818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45963.603380439818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45963.603380439818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45963.603380439818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45963.603380439818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45963.603380439818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45963.603380439818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45963.603380439818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45963.603380439818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45963.603380439818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45963.603380439818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45963.603380439818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45963.603380439818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45963.603380439818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45963.603380439818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45963.603380439818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45963.603380439818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45963.603380439818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45963.603380439818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45963.603380439818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45963.603380439818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45963.603380439818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45963.603380439818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45963.603380439818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45963.603380439818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45963.603380439818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45963.603380439818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45963.603380439818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45963.603380439818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45963.603380439818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45963.603380439818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45963.603380439818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45963.603380439818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45963.603380439818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45963.603380439818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45963.603380439818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45963.603380439818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45963.603380439818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45963.603380439818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45963.603380439818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45963.603380439818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45963.603380439818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45963.603380439818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45963.603380439818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45963.603380439818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45963.603380439818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45963.603380439818</v>
      </c>
      <c r="H377" s="158"/>
      <c r="I377" s="157" t="str">
        <f>IFERROR(VLOOKUP(D377,DB!A:F,6,0),"")</f>
        <v/>
      </c>
      <c r="J377" s="157" t="str">
        <f>IFERROR(VLOOKUP(D377,DB!A:G,7,0),"")</f>
        <v/>
      </c>
      <c r="K377" s="157"/>
      <c r="L377" s="157" t="str">
        <f>IFERROR(VLOOKUP(D377,DB!A:I,9,0),"")</f>
        <v/>
      </c>
    </row>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7" ht="15"/>
    <row r="488" ht="15"/>
    <row r="490" ht="15"/>
    <row r="491" ht="15"/>
    <row r="492" ht="15"/>
    <row r="493" ht="15"/>
    <row r="495" ht="15"/>
    <row r="496" ht="15"/>
    <row r="503" ht="15"/>
    <row r="504" ht="15"/>
    <row r="505" ht="15"/>
    <row r="506" ht="15"/>
    <row r="507" ht="15"/>
    <row r="508" ht="15"/>
    <row r="511" ht="15"/>
    <row r="512" ht="15"/>
    <row r="513" ht="15"/>
    <row r="514" ht="15"/>
    <row r="515" ht="15"/>
    <row r="516" ht="15"/>
    <row r="517" ht="15"/>
    <row r="518"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8" ht="15"/>
    <row r="579" ht="15"/>
    <row r="616" ht="15"/>
    <row r="617" ht="15"/>
    <row r="618" ht="15"/>
    <row r="619" ht="15"/>
    <row r="620" ht="15"/>
    <row r="621" ht="15"/>
    <row r="622" ht="15"/>
    <row r="623" ht="15"/>
    <row r="624" ht="15"/>
    <row r="625"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10" ht="15"/>
    <row r="711"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4" ht="15"/>
    <row r="745" ht="15"/>
    <row r="915" ht="15"/>
    <row r="916" ht="15"/>
    <row r="917" ht="15"/>
    <row r="918" ht="15"/>
    <row r="919" ht="15"/>
    <row r="920" ht="15"/>
    <row r="926" ht="15"/>
    <row r="927" ht="15"/>
    <row r="928" ht="15"/>
    <row r="929" ht="15"/>
    <row r="930"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3" ht="15"/>
    <row r="984" ht="15"/>
    <row r="990" ht="15"/>
    <row r="991" ht="15"/>
    <row r="993" ht="15"/>
    <row r="994" ht="15"/>
    <row r="995" ht="15"/>
    <row r="996" ht="15"/>
    <row r="997" ht="15"/>
    <row r="998" ht="15"/>
    <row r="999" ht="15"/>
    <row r="1001" ht="15"/>
    <row r="1002" ht="15"/>
    <row r="1003"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101" ht="15"/>
    <row r="1102" ht="15"/>
    <row r="1103" ht="15"/>
    <row r="1104" ht="15"/>
    <row r="1105" ht="15"/>
    <row r="1106" ht="15"/>
    <row r="1107"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8" ht="15"/>
    <row r="1139" ht="15"/>
    <row r="1142" ht="15"/>
    <row r="1143" ht="15"/>
    <row r="1144" ht="15"/>
    <row r="1145" ht="15"/>
    <row r="1146" ht="15"/>
    <row r="1147" ht="15"/>
    <row r="1148" ht="15"/>
    <row r="1149" ht="15"/>
    <row r="1152" ht="15"/>
    <row r="1153" ht="15"/>
    <row r="1154" ht="15"/>
    <row r="1155" ht="15"/>
    <row r="1156" ht="15"/>
    <row r="1157" ht="15"/>
    <row r="1158" ht="15"/>
    <row r="1159" ht="15"/>
    <row r="1160" ht="15"/>
    <row r="1161" ht="15"/>
    <row r="1162" ht="15"/>
    <row r="1163" ht="15"/>
    <row r="1165" ht="15"/>
    <row r="1166" ht="15"/>
    <row r="1167" ht="15"/>
    <row r="1170" ht="15"/>
    <row r="1172" ht="15"/>
    <row r="1174" ht="15"/>
    <row r="1177" ht="15"/>
    <row r="1178" ht="15"/>
    <row r="1179" ht="15"/>
    <row r="1181" ht="15"/>
    <row r="1183" ht="15"/>
    <row r="1184" ht="15"/>
    <row r="1185" ht="15"/>
    <row r="1186" ht="15"/>
    <row r="1187" ht="15"/>
    <row r="1189" ht="15"/>
    <row r="1190" ht="15"/>
    <row r="1191" ht="15"/>
    <row r="1192" ht="15"/>
    <row r="1194" ht="15"/>
    <row r="1196" ht="15"/>
    <row r="1197" ht="15"/>
    <row r="1199" ht="15"/>
    <row r="1200" ht="15"/>
    <row r="1201" ht="15"/>
    <row r="1202" ht="15"/>
    <row r="1204" ht="15"/>
    <row r="1206" ht="15"/>
    <row r="1207" ht="15"/>
    <row r="1208" ht="15"/>
    <row r="1209" ht="15"/>
    <row r="1211" ht="15"/>
    <row r="1212" ht="15"/>
    <row r="1213" ht="15"/>
    <row r="1214" ht="15"/>
    <row r="1215" ht="15"/>
    <row r="1216" ht="15"/>
    <row r="1217" ht="15"/>
    <row r="1220" ht="15"/>
    <row r="1222" ht="15"/>
    <row r="1223" ht="15"/>
    <row r="1224" ht="15"/>
    <row r="1225" ht="15"/>
    <row r="1226" ht="15"/>
    <row r="1227" ht="15"/>
    <row r="1228" ht="15"/>
    <row r="1229" ht="15"/>
    <row r="1232" ht="15"/>
    <row r="1233" ht="15"/>
    <row r="1235" ht="15"/>
    <row r="1237" ht="15"/>
    <row r="1238" ht="15"/>
    <row r="1239" ht="15"/>
    <row r="1240" ht="15"/>
    <row r="1241" ht="15"/>
    <row r="1245" ht="15"/>
    <row r="1246" ht="15"/>
    <row r="1248" ht="15"/>
    <row r="1249" ht="15"/>
    <row r="1252" ht="15"/>
    <row r="1253" ht="15"/>
    <row r="1257" ht="15"/>
    <row r="1264" ht="15"/>
    <row r="1266" ht="15"/>
    <row r="1267" ht="15"/>
    <row r="1268" ht="15"/>
    <row r="1275" ht="15"/>
  </sheetData>
  <dataValidations count="2">
    <dataValidation allowBlank="1" showInputMessage="1" showErrorMessage="1" sqref="E1" xr:uid="{920C6338-E771-4DAE-8C89-92A9093EA4DE}"/>
    <dataValidation type="list" allowBlank="1" showInputMessage="1" showErrorMessage="1" sqref="E2:E3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tabSelected="1" workbookViewId="0">
      <selection activeCell="D3" sqref="D3: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39123</v>
      </c>
      <c r="B2" s="102" t="str">
        <f>IFERROR(VLOOKUP(D2,DB!A:K,11,0),"")</f>
        <v>R6</v>
      </c>
      <c r="C2" s="104">
        <v>1</v>
      </c>
      <c r="D2" s="102" t="s">
        <v>30796</v>
      </c>
      <c r="E2" s="102" t="s">
        <v>39021</v>
      </c>
      <c r="F2" s="106">
        <v>45963.53633101852</v>
      </c>
      <c r="G2" s="76">
        <f ca="1">IFERROR(NOW()-F2,"-")</f>
        <v>6.7049421297269873E-2</v>
      </c>
      <c r="H2" s="106">
        <v>45963.530532407407</v>
      </c>
      <c r="I2" s="102" t="str">
        <f>IFERROR(VLOOKUP(D2,DB!A:F,6,0),"")</f>
        <v>SCECO</v>
      </c>
      <c r="J2" s="170" t="str">
        <f>IFERROR(VLOOKUP(D2,DB!A:G,7,0),"")</f>
        <v>Good</v>
      </c>
      <c r="K2" s="107" t="s">
        <v>39124</v>
      </c>
      <c r="L2" s="108" t="str">
        <f>IFERROR(VLOOKUP(D2,DB!A:I,9,0),"")</f>
        <v>Latis</v>
      </c>
    </row>
    <row r="3" spans="1:16383" ht="31.5" customHeight="1">
      <c r="A3" s="103"/>
      <c r="B3" s="102" t="str">
        <f>IFERROR(VLOOKUP(D3,DB!A:K,11,0),"")</f>
        <v/>
      </c>
      <c r="C3" s="104"/>
      <c r="D3" s="102"/>
      <c r="E3" s="102"/>
      <c r="F3" s="102"/>
      <c r="G3" s="102"/>
      <c r="H3" s="102"/>
      <c r="I3" s="102"/>
      <c r="J3" s="102"/>
      <c r="K3" s="102"/>
      <c r="L3" s="108" t="str">
        <f>IFERROR(VLOOKUP(D3,DB!A:I,9,0),"")</f>
        <v/>
      </c>
    </row>
    <row r="4" spans="1:16383" ht="31.5" customHeight="1">
      <c r="A4" s="103"/>
      <c r="B4" s="102" t="str">
        <f>IFERROR(VLOOKUP(D4,DB!A:K,11,0),"")</f>
        <v/>
      </c>
      <c r="C4" s="104"/>
      <c r="D4" s="102"/>
      <c r="E4" s="102"/>
      <c r="F4" s="106"/>
      <c r="G4" s="76">
        <f ca="1">IFERROR(NOW()-F4,"-")</f>
        <v>45963.603380439818</v>
      </c>
      <c r="H4" s="106"/>
      <c r="I4" s="102" t="str">
        <f>IFERROR(VLOOKUP(D4,DB!A:F,6,0),"")</f>
        <v/>
      </c>
      <c r="J4" s="170" t="str">
        <f>IFERROR(VLOOKUP(D4,DB!A:G,7,0),"")</f>
        <v/>
      </c>
      <c r="K4" s="107"/>
      <c r="L4" s="108" t="str">
        <f>IFERROR(VLOOKUP(D4,DB!A:I,9,0),"")</f>
        <v/>
      </c>
    </row>
    <row r="5" spans="1:16383" ht="31.5" customHeight="1">
      <c r="A5" s="103"/>
      <c r="B5" s="102" t="str">
        <f>IFERROR(VLOOKUP(D5,DB!A:K,11,0),"")</f>
        <v/>
      </c>
      <c r="C5" s="104"/>
      <c r="D5" s="102"/>
      <c r="E5" s="102"/>
      <c r="F5" s="106"/>
      <c r="G5" s="76">
        <f ca="1">IFERROR(NOW()-F5,"-")</f>
        <v>45963.603380439818</v>
      </c>
      <c r="H5" s="106"/>
      <c r="I5" s="102" t="str">
        <f>IFERROR(VLOOKUP(D5,DB!A:F,6,0),"")</f>
        <v/>
      </c>
      <c r="J5" s="170" t="str">
        <f>IFERROR(VLOOKUP(D5,DB!A:G,7,0),"")</f>
        <v/>
      </c>
      <c r="K5" s="107"/>
      <c r="L5" s="108" t="str">
        <f>IFERROR(VLOOKUP(D5,DB!A:I,9,0),"")</f>
        <v/>
      </c>
    </row>
    <row r="6" spans="1:16383" ht="31.5" customHeight="1">
      <c r="A6" s="103"/>
      <c r="B6" s="102" t="str">
        <f>IFERROR(VLOOKUP(D6,DB!A:K,11,0),"")</f>
        <v/>
      </c>
      <c r="C6" s="104"/>
      <c r="D6" s="102"/>
      <c r="E6" s="102"/>
      <c r="F6" s="106"/>
      <c r="G6" s="76">
        <f ca="1">IFERROR(NOW()-F6,"-")</f>
        <v>45963.603380439818</v>
      </c>
      <c r="H6" s="106"/>
      <c r="I6" s="102" t="str">
        <f>IFERROR(VLOOKUP(D6,DB!A:F,6,0),"")</f>
        <v/>
      </c>
      <c r="J6" s="170" t="str">
        <f>IFERROR(VLOOKUP(D6,DB!A:G,7,0),"")</f>
        <v/>
      </c>
      <c r="K6" s="107"/>
      <c r="L6" s="108" t="str">
        <f>IFERROR(VLOOKUP(D6,DB!A:I,9,0),"")</f>
        <v/>
      </c>
    </row>
    <row r="7" spans="1:16383" ht="31.5" customHeight="1">
      <c r="A7" s="103"/>
      <c r="B7" s="102" t="str">
        <f>IFERROR(VLOOKUP(D7,DB!A:K,11,0),"")</f>
        <v/>
      </c>
      <c r="C7" s="104"/>
      <c r="D7" s="102"/>
      <c r="E7" s="102"/>
      <c r="F7" s="106"/>
      <c r="G7" s="76">
        <f ca="1">IFERROR(NOW()-F7,"-")</f>
        <v>45963.603380439818</v>
      </c>
      <c r="H7" s="106"/>
      <c r="I7" s="102" t="str">
        <f>IFERROR(VLOOKUP(D7,DB!A:F,6,0),"")</f>
        <v/>
      </c>
      <c r="J7" s="170" t="str">
        <f>IFERROR(VLOOKUP(D7,DB!A:G,7,0),"")</f>
        <v/>
      </c>
      <c r="K7" s="107"/>
      <c r="L7" s="108" t="str">
        <f>IFERROR(VLOOKUP(D7,DB!A:I,9,0),"")</f>
        <v/>
      </c>
    </row>
    <row r="8" spans="1:16383" ht="31.5" customHeight="1">
      <c r="A8" s="103"/>
      <c r="B8" s="102" t="str">
        <f>IFERROR(VLOOKUP(D8,DB!A:K,11,0),"")</f>
        <v/>
      </c>
      <c r="C8" s="104"/>
      <c r="D8" s="102"/>
      <c r="E8" s="102"/>
      <c r="F8" s="106"/>
      <c r="G8" s="76">
        <f ca="1">IFERROR(NOW()-F8,"-")</f>
        <v>45963.603380439818</v>
      </c>
      <c r="H8" s="106"/>
      <c r="I8" s="102" t="str">
        <f>IFERROR(VLOOKUP(D8,DB!A:F,6,0),"")</f>
        <v/>
      </c>
      <c r="J8" s="170" t="str">
        <f>IFERROR(VLOOKUP(D8,DB!A:G,7,0),"")</f>
        <v/>
      </c>
      <c r="K8" s="107"/>
      <c r="L8" s="108" t="str">
        <f>IFERROR(VLOOKUP(D8,DB!A:I,9,0),"")</f>
        <v/>
      </c>
    </row>
    <row r="9" spans="1:16383" ht="31.5" customHeight="1">
      <c r="A9" s="169"/>
      <c r="B9" s="170" t="str">
        <f>IFERROR(VLOOKUP(D9,DB!A:K,11,0),"")</f>
        <v/>
      </c>
      <c r="C9" s="171"/>
      <c r="D9" s="170"/>
      <c r="E9" s="102"/>
      <c r="F9" s="172"/>
      <c r="G9" s="115">
        <f t="shared" ref="G9:G34" ca="1" si="0">IFERROR(NOW()-F9,"-")</f>
        <v>45963.603380439818</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t="shared" ca="1" si="0"/>
        <v>45963.603380439818</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t="shared" ca="1" si="0"/>
        <v>45963.603380439818</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t="shared" ca="1" si="0"/>
        <v>45963.603380439818</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t="shared" ca="1" si="0"/>
        <v>45963.603380439818</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t="shared" ca="1" si="0"/>
        <v>45963.603380439818</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t="shared" ca="1" si="0"/>
        <v>45963.603380439818</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t="shared" ca="1" si="0"/>
        <v>45963.603380439818</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t="shared" ca="1" si="0"/>
        <v>45963.603380439818</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t="shared" ca="1" si="0"/>
        <v>45963.603380439818</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t="shared" ca="1" si="0"/>
        <v>45963.603380439818</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t="shared" ca="1" si="0"/>
        <v>45963.603380439818</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t="shared" ca="1" si="0"/>
        <v>45963.603380439818</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t="shared" ca="1" si="0"/>
        <v>45963.603380439818</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t="shared" ca="1" si="0"/>
        <v>45963.603380439818</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t="shared" ca="1" si="0"/>
        <v>45963.603380439818</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t="shared" ca="1" si="0"/>
        <v>45963.603380439818</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t="shared" ca="1" si="0"/>
        <v>45963.603380439818</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t="shared" ca="1" si="0"/>
        <v>45963.603380439818</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t="shared" ca="1" si="0"/>
        <v>45963.603380439818</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t="shared" ca="1" si="0"/>
        <v>45963.603380439818</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t="shared" ca="1" si="0"/>
        <v>45963.603380439818</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t="shared" ca="1" si="0"/>
        <v>45963.603380439818</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t="shared" ca="1" si="0"/>
        <v>45963.603380439818</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t="shared" ca="1" si="0"/>
        <v>45963.603380439818</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t="shared" ca="1" si="0"/>
        <v>45963.603380439818</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45963.603380439818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45963.603380439818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45963.603380439818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45963.603380439818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45963.603380439818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45963.603380439818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45963.603380439818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45963.603380439818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45963.603380439818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45963.603380439818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45963.603380439818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45963.603380439818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45963.603380439818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45963.603380439818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45963.603380439818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45963.603380439818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45963.603380439818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45963.603380439818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45963.603380439818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45963.603380439818</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 E4: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