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53" documentId="120_S{2AC9BD13-BADA-5192-A53E-5A8FF88502F6}" xr6:coauthVersionLast="47" xr6:coauthVersionMax="47" xr10:uidLastSave="{E623EFCC-59C0-4BBF-ADF5-216A9797313E}"/>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<sst xmlns="http://schemas.openxmlformats.org/spreadsheetml/2006/main" count="180287" uniqueCount="39126">
  <si>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</si>
  <si>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</si>
  <si>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</si>
  <si>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</si>
  <si>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</si>
  <si>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</si>
  <si>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</si>
  <si>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</si>
  <si>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</si>
  <si>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</si>
  <si>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</si>
  <si>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</si>
  <si>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</si>
  <si>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</si>
  <si>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</si>
  <si>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</si>
  <si>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</si>
  <si>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</si>
  <si>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</si>
  <si>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</si>
  <si>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</si>
  <si>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</si>
  <si>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</si>
  <si>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</si>
  <si>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</si>
  <si>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</si>
  <si>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</si>
  <si>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</si>
  <si>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</si>
  <si>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</si>
  <si>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</si>
  <si>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</si>
  <si>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</si>
  <si>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</si>
  <si>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</si>
  <si>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</si>
  <si>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</si>
  <si>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</si>
  <si>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</si>
  <si>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</si>
  <si>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</si>
  <si>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</si>
  <si>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</si>
  <si>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</si>
  <si>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</si>
  <si>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</si>
  <si>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</si>
  <si>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</si>
  <si>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</si>
  <si>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</si>
  <si>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</si>
  <si>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</si>
  <si>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</si>
  <si>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</si>
  <si>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</si>
  <si>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</si>
  <si>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</si>
  <si>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</si>
  <si>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</si>
  <si>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</si>
  <si>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</si>
  <si>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</si>
  <si>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</si>
  <si>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</si>
  <si>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</si>
  <si>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</si>
  <si>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</si>
  <si>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</si>
  <si>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</si>
  <si>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</si>
  <si>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</si>
  <si>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</si>
  <si>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</si>
  <si>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</si>
  <si>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</si>
  <si>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</si>
  <si>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</si>
  <si>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</si>
  <si>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</si>
  <si>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</si>
  <si>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</si>
  <si>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</si>
  <si>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</si>
  <si>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</si>
  <si>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</si>
  <si>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</si>
  <si>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</si>
  <si>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</si>
  <si>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</si>
  <si>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</si>
  <si>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</si>
  <si>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</si>
  <si>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</si>
  <si>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</si>
  <si>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</si>
  <si>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</si>
  <si>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</si>
  <si>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</si>
  <si>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</si>
  <si>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</si>
  <si>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</si>
  <si>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</si>
  <si>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</si>
  <si>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</si>
  <si>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</si>
  <si>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</si>
  <si>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</si>
  <si>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</si>
  <si>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</si>
  <si>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</si>
  <si>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</si>
  <si>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</si>
  <si>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</si>
  <si>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</si>
  <si>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</si>
  <si>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</si>
  <si>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</si>
  <si>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</si>
  <si>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</si>
  <si>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</si>
  <si>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</si>
  <si>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</si>
  <si>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</si>
  <si>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</si>
  <si>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</si>
  <si>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</si>
  <si>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</si>
  <si>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</si>
  <si>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</si>
  <si>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</si>
  <si>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</si>
  <si>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</si>
  <si>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</si>
  <si>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</si>
  <si>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</si>
  <si>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</si>
  <si>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</si>
  <si>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</si>
  <si>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</si>
  <si>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</si>
  <si>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</si>
  <si>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</si>
  <si>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</si>
  <si>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</si>
  <si>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</si>
  <si>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</si>
  <si>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</si>
  <si>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</si>
  <si>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</si>
  <si>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</si>
  <si>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</si>
  <si>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</si>
  <si>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</si>
  <si>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</si>
  <si>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</si>
  <si>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</si>
  <si>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</si>
  <si>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</si>
  <si>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</si>
  <si>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</si>
  <si>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</si>
  <si>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</si>
  <si>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</si>
  <si>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</si>
  <si>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</si>
  <si>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</si>
  <si>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</si>
  <si>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</si>
  <si>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</si>
  <si>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</si>
  <si>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</si>
  <si>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</si>
  <si>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</si>
  <si>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</si>
  <si>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</si>
  <si>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</si>
  <si>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</si>
  <si>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</si>
  <si>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</si>
  <si>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</si>
  <si>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</si>
  <si>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</si>
  <si>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</si>
  <si>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</si>
  <si>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</si>
  <si>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</si>
  <si>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</si>
  <si>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</si>
  <si>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</si>
  <si>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</si>
  <si>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</si>
  <si>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</si>
  <si>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</si>
  <si>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</si>
  <si>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</si>
  <si>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</si>
  <si>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</si>
  <si>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</si>
  <si>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</si>
  <si>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</si>
  <si>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</si>
  <si>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</si>
  <si>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</si>
  <si>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</si>
  <si>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</si>
  <si>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</si>
  <si>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</si>
  <si>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</si>
  <si>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</si>
  <si>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</si>
  <si>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</si>
  <si>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</si>
  <si>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</si>
  <si>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</si>
  <si>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</si>
  <si>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</si>
  <si>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</si>
  <si>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</si>
  <si>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</si>
  <si>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</si>
  <si>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</si>
  <si>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</si>
  <si>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</si>
  <si>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</si>
  <si>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</si>
  <si>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</si>
  <si>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</si>
  <si>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</si>
  <si>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</si>
  <si>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</si>
  <si>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</si>
  <si>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</si>
  <si>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</si>
  <si>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</si>
  <si>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</si>
  <si>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</si>
  <si>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</si>
  <si>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</si>
  <si>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</si>
  <si>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</si>
  <si>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</si>
  <si>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</si>
  <si>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</si>
  <si>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</si>
  <si>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</si>
  <si>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</si>
  <si>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</si>
  <si>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</si>
  <si>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</si>
  <si>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</si>
  <si>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</si>
  <si>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</si>
  <si>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</si>
  <si>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</si>
  <si>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</si>
  <si>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</si>
  <si>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</si>
  <si>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</si>
  <si>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</si>
  <si>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</si>
  <si>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</si>
  <si>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</si>
  <si>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</si>
  <si>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</si>
  <si>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</si>
  <si>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</si>
  <si>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</si>
  <si>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</si>
  <si>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</si>
  <si>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</si>
  <si>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</si>
  <si>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</si>
  <si>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</si>
  <si>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</si>
  <si>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</si>
  <si>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</si>
  <si>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</si>
  <si>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</si>
  <si>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</si>
  <si>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</si>
  <si>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</si>
  <si>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</si>
  <si>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</si>
  <si>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</si>
  <si>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</si>
  <si>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</si>
  <si>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</si>
  <si>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</si>
  <si>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</si>
  <si>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</si>
  <si>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</si>
  <si>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</si>
  <si>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</si>
  <si>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</si>
  <si>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</si>
  <si>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</si>
  <si>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</si>
  <si>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</si>
  <si>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</si>
  <si>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</si>
  <si>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</si>
  <si>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</si>
  <si>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</si>
  <si>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</si>
  <si>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</si>
  <si>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</si>
  <si>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</si>
  <si>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</si>
  <si>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</si>
  <si>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</si>
  <si>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</si>
  <si>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</si>
  <si>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</si>
  <si>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</si>
  <si>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</si>
  <si>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</si>
  <si>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</si>
  <si>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</si>
  <si>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</si>
  <si>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</si>
  <si>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</si>
  <si>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</si>
  <si>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</si>
  <si>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</si>
  <si>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</si>
  <si>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</si>
  <si>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</si>
  <si>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</si>
  <si>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</si>
  <si>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</si>
  <si>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</si>
  <si>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</si>
  <si>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</si>
  <si>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</si>
  <si>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</si>
  <si>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</si>
  <si>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</si>
  <si>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</si>
  <si>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</si>
  <si>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</si>
  <si>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</si>
  <si>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</si>
  <si>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</si>
  <si>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</si>
  <si>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</si>
  <si>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</si>
  <si>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</si>
  <si>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</si>
  <si>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</si>
  <si>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</si>
  <si>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</si>
  <si>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</si>
  <si>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</si>
  <si>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</si>
  <si>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</si>
  <si>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</si>
  <si>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</si>
  <si>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</si>
  <si>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</si>
  <si>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</si>
  <si>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</si>
  <si>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</si>
  <si>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</si>
  <si>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</si>
  <si>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</si>
  <si>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</si>
  <si>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</si>
  <si>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</si>
  <si>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</si>
  <si>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</si>
  <si>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</si>
  <si>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</si>
  <si>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</si>
  <si>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</si>
  <si>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</si>
  <si>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</si>
  <si>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</si>
  <si>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</si>
  <si>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</si>
  <si>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</si>
  <si>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</si>
  <si>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</si>
  <si>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</si>
  <si>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</si>
  <si>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</si>
  <si>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</si>
  <si>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</si>
  <si>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</si>
  <si>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</si>
  <si>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</si>
  <si>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</si>
  <si>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</si>
  <si>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</si>
  <si>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</si>
  <si>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</si>
  <si>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</si>
  <si>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</si>
  <si>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</si>
  <si>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</si>
  <si>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</si>
  <si>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</si>
  <si>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</si>
  <si>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</si>
  <si>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</si>
  <si>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</si>
  <si>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</si>
  <si>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</si>
  <si>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</si>
  <si>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</si>
  <si>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</si>
  <si>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</si>
  <si>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</si>
  <si>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</si>
  <si>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</si>
  <si>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</si>
  <si>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</si>
  <si>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</si>
  <si>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</si>
  <si>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</si>
  <si>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</si>
  <si>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</si>
  <si>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</si>
  <si>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</si>
  <si>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</si>
  <si>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</si>
  <si>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</si>
  <si>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</si>
  <si>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</si>
  <si>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</si>
  <si>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</si>
  <si>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</si>
  <si>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</si>
  <si>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</si>
  <si>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</si>
  <si>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</si>
  <si>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</si>
  <si>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</si>
  <si>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</si>
  <si>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</si>
  <si>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</si>
  <si>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</si>
  <si>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</si>
  <si>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</si>
  <si>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</si>
  <si>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</si>
  <si>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</si>
  <si>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</si>
  <si>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</si>
  <si>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</si>
  <si>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</si>
  <si>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</si>
  <si>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</si>
  <si>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</si>
  <si>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</si>
  <si>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</si>
  <si>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</si>
  <si>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</si>
  <si>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</si>
  <si>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</si>
  <si>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</si>
  <si>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</si>
  <si>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</si>
  <si>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</si>
  <si>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</si>
  <si>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</si>
  <si>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</si>
  <si>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</si>
  <si>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</si>
  <si>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</si>
  <si>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</si>
  <si>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</si>
  <si>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</si>
  <si>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</si>
  <si>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</si>
  <si>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</si>
  <si>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</si>
  <si>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</si>
  <si>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</si>
  <si>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</si>
  <si>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</si>
  <si>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</si>
  <si>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</si>
  <si>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</si>
  <si>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</si>
  <si>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</si>
  <si>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</si>
  <si>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</si>
  <si>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</si>
  <si>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</si>
  <si>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</si>
  <si>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</si>
  <si>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</si>
  <si>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</si>
  <si>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</si>
  <si>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</si>
  <si>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</si>
  <si>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</si>
  <si>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</si>
  <si>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</si>
  <si>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</si>
  <si>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</si>
  <si>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</si>
  <si>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</si>
  <si>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</si>
  <si>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</si>
  <si>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</si>
  <si>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</si>
  <si>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</si>
  <si>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</si>
  <si>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</si>
  <si>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</si>
  <si>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</si>
  <si>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</si>
  <si>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</si>
  <si>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</si>
  <si>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</si>
  <si>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</si>
  <si>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</si>
  <si>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</si>
  <si>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</si>
  <si>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</si>
  <si>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</si>
  <si>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</si>
  <si>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</si>
  <si>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</si>
  <si>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</si>
  <si>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</si>
  <si>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</si>
  <si>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</si>
  <si>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</si>
  <si>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</si>
  <si>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</si>
  <si>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</si>
  <si>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</si>
  <si>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</si>
  <si>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</si>
  <si>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</si>
  <si>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</si>
  <si>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</si>
  <si>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</si>
  <si>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</si>
  <si>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</si>
  <si>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</si>
  <si>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</si>
  <si>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</si>
  <si>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</si>
  <si>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</si>
  <si>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</si>
  <si>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</si>
  <si>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</si>
  <si>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</si>
  <si>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</si>
  <si>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</si>
  <si>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</si>
  <si>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</si>
  <si>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</si>
  <si>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</si>
  <si>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</si>
  <si>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</si>
  <si>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</si>
  <si>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</si>
  <si>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</si>
  <si>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</si>
  <si>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</si>
  <si>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</si>
  <si>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</si>
  <si>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</si>
  <si>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</si>
  <si>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</si>
  <si>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</si>
  <si>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</si>
  <si>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</si>
  <si>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</si>
  <si>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</si>
  <si>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</si>
  <si>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</si>
  <si>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</si>
  <si>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</si>
  <si>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</si>
  <si>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</si>
  <si>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</si>
  <si>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</si>
  <si>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</si>
  <si>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</si>
  <si>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</si>
  <si>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</si>
  <si>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</si>
  <si>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</si>
  <si>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</si>
  <si>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</si>
  <si>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</si>
  <si>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</si>
  <si>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</si>
  <si>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</si>
  <si>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</si>
  <si>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</si>
  <si>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</si>
  <si>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</si>
  <si>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</si>
  <si>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</si>
  <si>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</si>
  <si>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</si>
  <si>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</si>
  <si>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</si>
  <si>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</si>
  <si>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</si>
  <si>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</si>
  <si>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</si>
  <si>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</si>
  <si>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</si>
  <si>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</si>
  <si>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</si>
  <si>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</si>
  <si>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</si>
  <si>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</si>
  <si>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</si>
  <si>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</si>
  <si>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</si>
  <si>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</si>
  <si>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</si>
  <si>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</si>
  <si>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</si>
  <si>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</si>
  <si>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</si>
  <si>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</si>
  <si>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</si>
  <si>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</si>
  <si>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</si>
  <si>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</si>
  <si>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</si>
  <si>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</si>
  <si>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</si>
  <si>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</si>
  <si>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</si>
  <si>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</si>
  <si>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</si>
  <si>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</si>
  <si>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</si>
  <si>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</si>
  <si>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</si>
  <si>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</si>
  <si>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</si>
  <si>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</si>
  <si>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</si>
  <si>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</si>
  <si>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</si>
  <si>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</si>
  <si>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</si>
  <si>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</si>
  <si>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</si>
  <si>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</si>
  <si>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</si>
  <si>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</si>
  <si>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</si>
  <si>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</si>
  <si>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</si>
  <si>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</si>
  <si>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</si>
  <si>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</si>
  <si>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</si>
  <si>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</si>
  <si>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</si>
  <si>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</si>
  <si>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</si>
  <si>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</si>
  <si>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</si>
  <si>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</si>
  <si>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</si>
  <si>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</si>
  <si>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</si>
  <si>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</si>
  <si>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</si>
  <si>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</si>
  <si>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</si>
  <si>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</si>
  <si>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</si>
  <si>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</si>
  <si>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</si>
  <si>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</si>
  <si>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</si>
  <si>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</si>
  <si>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</si>
  <si>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</si>
  <si>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</si>
  <si>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</si>
  <si>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</si>
  <si>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</si>
  <si>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</si>
  <si>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</si>
  <si>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</si>
  <si>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</si>
  <si>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</si>
  <si>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</si>
  <si>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</si>
  <si>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</si>
  <si>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</si>
  <si>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</si>
  <si>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</si>
  <si>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</si>
  <si>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</si>
  <si>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</si>
  <si>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</si>
  <si>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</si>
  <si>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</si>
  <si>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</si>
  <si>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</si>
  <si>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</si>
  <si>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</si>
  <si>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</si>
  <si>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</si>
  <si>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</si>
  <si>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</si>
  <si>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</si>
  <si>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</si>
  <si>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</si>
  <si>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</si>
  <si>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</si>
  <si>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</si>
  <si>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</si>
  <si>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</si>
  <si>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</si>
  <si>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</si>
  <si>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</si>
  <si>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</si>
  <si>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</si>
  <si>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</si>
  <si>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</si>
  <si>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</si>
  <si>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</si>
  <si>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</si>
  <si>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</si>
  <si>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</si>
  <si>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</si>
  <si>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</si>
  <si>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</si>
  <si>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</si>
  <si>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</si>
  <si>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</si>
  <si>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</si>
  <si>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</si>
  <si>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</si>
  <si>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</si>
  <si>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</si>
  <si>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</si>
  <si>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</si>
  <si>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</si>
  <si>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</si>
  <si>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</si>
  <si>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</si>
  <si>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</si>
  <si>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</si>
  <si>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</si>
  <si>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</si>
  <si>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</si>
  <si>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</si>
  <si>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</si>
  <si>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</si>
  <si>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</si>
  <si>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</si>
  <si>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</si>
  <si>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</si>
  <si>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</si>
  <si>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</si>
  <si>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</si>
  <si>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</si>
  <si>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</si>
  <si>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</si>
  <si>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</si>
  <si>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</si>
  <si>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</si>
  <si>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</si>
  <si>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</si>
  <si>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</si>
  <si>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</si>
  <si>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</si>
  <si>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</si>
  <si>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</si>
  <si>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</si>
  <si>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</si>
  <si>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</si>
  <si>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</si>
  <si>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</si>
  <si>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</si>
  <si>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</si>
  <si>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</si>
  <si>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</si>
  <si>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</si>
  <si>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</si>
  <si>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</si>
  <si>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</si>
  <si>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</si>
  <si>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</si>
  <si>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</si>
  <si>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</si>
  <si>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</si>
  <si>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</si>
  <si>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</si>
  <si>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</si>
  <si>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</si>
  <si>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</si>
  <si>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</si>
  <si>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</si>
  <si>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</si>
  <si>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</si>
  <si>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</si>
  <si>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</si>
  <si>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</si>
  <si>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</si>
  <si>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</si>
  <si>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</si>
  <si>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</si>
  <si>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</si>
  <si>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</si>
  <si>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</si>
  <si>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</si>
  <si>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</si>
  <si>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</si>
  <si>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</si>
  <si>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</si>
  <si>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</si>
  <si>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</si>
  <si>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</si>
  <si>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</si>
  <si>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</si>
  <si>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</si>
  <si>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</si>
  <si>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</si>
  <si>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</si>
  <si>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</si>
  <si>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</si>
  <si>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</si>
  <si>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</si>
  <si>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</si>
  <si>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</si>
  <si>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</si>
  <si>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</si>
  <si>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</si>
  <si>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</si>
  <si>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</si>
  <si>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</si>
  <si>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</si>
  <si>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</si>
  <si>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</si>
  <si>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</si>
  <si>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</si>
  <si>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</si>
  <si>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</si>
  <si>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</si>
  <si>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</si>
  <si>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</si>
  <si>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</si>
  <si>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</si>
  <si>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</si>
  <si>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</si>
  <si>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</si>
  <si>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</si>
  <si>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</si>
  <si>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</si>
  <si>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</si>
  <si>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</si>
  <si>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</si>
  <si>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</si>
  <si>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</si>
  <si>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</si>
  <si>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</si>
  <si>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</si>
  <si>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</si>
  <si>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</si>
  <si>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</si>
  <si>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</si>
  <si>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</si>
  <si>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</si>
  <si>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</si>
  <si>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</si>
  <si>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</si>
  <si>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</si>
  <si>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</si>
  <si>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</si>
  <si>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</si>
  <si>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</si>
  <si>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</si>
  <si>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</si>
  <si>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</si>
  <si>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</si>
  <si>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</si>
  <si>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</si>
  <si>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</si>
  <si>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</si>
  <si>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</si>
  <si>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</si>
  <si>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</si>
  <si>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</si>
  <si>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</si>
  <si>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</si>
  <si>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</si>
  <si>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</si>
  <si>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</si>
  <si>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</si>
  <si>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</si>
  <si>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</si>
  <si>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</si>
  <si>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</si>
  <si>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</si>
  <si>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</si>
  <si>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</si>
  <si>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</si>
  <si>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</si>
  <si>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</si>
  <si>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</si>
  <si>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</si>
  <si>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</si>
  <si>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</si>
  <si>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</si>
  <si>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</si>
  <si>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</si>
  <si>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</si>
  <si>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</si>
  <si>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</si>
  <si>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</si>
  <si>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</si>
  <si>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</si>
  <si>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</si>
  <si>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</si>
  <si>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</si>
  <si>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</si>
  <si>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</si>
  <si>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</si>
  <si>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</si>
  <si>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</si>
  <si>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</si>
  <si>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</si>
  <si>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</si>
  <si>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</si>
  <si>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</si>
  <si>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</si>
  <si>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</si>
  <si>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</si>
  <si>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</si>
  <si>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</si>
  <si>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</si>
  <si>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</si>
  <si>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</si>
  <si>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</si>
  <si>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</si>
  <si>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</si>
  <si>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</si>
  <si>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</si>
  <si>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</si>
  <si>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</si>
  <si>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</si>
  <si>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</si>
  <si>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</si>
  <si>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</si>
  <si>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</si>
  <si>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</si>
  <si>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</si>
  <si>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</si>
  <si>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</si>
  <si>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</si>
  <si>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</si>
  <si>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</si>
  <si>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</si>
  <si>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</si>
  <si>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</si>
  <si>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</si>
  <si>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</si>
  <si>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</si>
  <si>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</si>
  <si>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</si>
  <si>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</si>
  <si>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</si>
  <si>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</si>
  <si>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</si>
  <si>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</si>
  <si>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</si>
  <si>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</si>
  <si>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</si>
  <si>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</si>
  <si>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</si>
  <si>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</si>
  <si>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</si>
  <si>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</si>
  <si>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</si>
  <si>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</si>
  <si>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</si>
  <si>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</si>
  <si>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</si>
  <si>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</si>
  <si>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</si>
  <si>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</si>
  <si>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</si>
  <si>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</si>
  <si>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</si>
  <si>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</si>
  <si>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</si>
  <si>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</si>
  <si>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</si>
  <si>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</si>
  <si>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</si>
  <si>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</si>
  <si>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</si>
  <si>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</si>
  <si>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</si>
  <si>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</si>
  <si>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</si>
  <si>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</si>
  <si>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</si>
  <si>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</si>
  <si>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</si>
  <si>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</si>
  <si>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</si>
  <si>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</si>
  <si>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</si>
  <si>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</si>
  <si>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</si>
  <si>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</si>
  <si>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</si>
  <si>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</si>
  <si>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</si>
  <si>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</si>
  <si>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</si>
  <si>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</si>
  <si>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</si>
  <si>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</si>
  <si>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</si>
  <si>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</si>
  <si>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</si>
  <si>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</si>
  <si>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</si>
  <si>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</si>
  <si>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</si>
  <si>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</si>
  <si>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</si>
  <si>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</si>
  <si>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</si>
  <si>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</si>
  <si>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</si>
  <si>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</si>
  <si>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</si>
  <si>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</si>
  <si>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</si>
  <si>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</si>
  <si>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</si>
  <si>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</si>
  <si>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</si>
  <si>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</si>
  <si>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</si>
  <si>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</si>
  <si>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</si>
  <si>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</si>
  <si>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</si>
  <si>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</si>
  <si>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</si>
  <si>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</si>
  <si>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</si>
  <si>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</si>
  <si>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</si>
  <si>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</si>
  <si>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</si>
  <si>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</si>
  <si>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</si>
  <si>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</si>
  <si>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</si>
  <si>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</si>
  <si>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</si>
  <si>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</si>
  <si>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</si>
  <si>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</si>
  <si>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</si>
  <si>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</si>
  <si>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</si>
  <si>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</si>
  <si>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</si>
  <si>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</si>
  <si>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</si>
  <si>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</si>
  <si>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</si>
  <si>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</si>
  <si>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</si>
  <si>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</si>
  <si>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</si>
  <si>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</si>
  <si>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</si>
  <si>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</si>
  <si>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</si>
  <si>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</si>
  <si>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</si>
  <si>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</si>
  <si>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</si>
  <si>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</si>
  <si>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</si>
  <si>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</si>
  <si>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</si>
  <si>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</si>
  <si>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</si>
  <si>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</si>
  <si>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</si>
  <si>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</si>
  <si>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</si>
  <si>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</si>
  <si>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</si>
  <si>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</si>
  <si>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</si>
  <si>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</si>
  <si>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</si>
  <si>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</si>
  <si>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</si>
  <si>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</si>
  <si>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</si>
  <si>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</si>
  <si>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</si>
  <si>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</si>
  <si>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</si>
  <si>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</si>
  <si>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</si>
  <si>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</si>
  <si>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</si>
  <si>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</si>
  <si>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</si>
  <si>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</si>
  <si>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</si>
  <si>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</si>
  <si>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</si>
  <si>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</si>
  <si>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</si>
  <si>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</si>
  <si>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</si>
  <si>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</si>
  <si>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</si>
  <si>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</si>
  <si>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</si>
  <si>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</si>
  <si>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</si>
  <si>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</si>
  <si>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</si>
  <si>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</si>
  <si>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</si>
  <si>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</si>
  <si>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</si>
  <si>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</si>
  <si>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</si>
  <si>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</si>
  <si>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</si>
  <si>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</si>
  <si>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</si>
  <si>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</si>
  <si>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</si>
  <si>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</si>
  <si>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</si>
  <si>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</si>
  <si>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</si>
  <si>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</si>
  <si>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</si>
  <si>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</si>
  <si>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</si>
  <si>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</si>
  <si>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</si>
  <si>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</si>
  <si>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</si>
  <si>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</si>
  <si>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</si>
  <si>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</si>
  <si>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</si>
  <si>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</si>
  <si>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</si>
  <si>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</si>
  <si>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</si>
  <si>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</si>
  <si>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</si>
  <si>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</si>
  <si>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</si>
  <si>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</si>
  <si>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</si>
  <si>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</si>
  <si>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</si>
  <si>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</si>
  <si>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</si>
  <si>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</si>
  <si>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</si>
  <si>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</si>
  <si>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</si>
  <si>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</si>
  <si>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</si>
  <si>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</si>
  <si>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</si>
  <si>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</si>
  <si>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</si>
  <si>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</si>
  <si>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</si>
  <si>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</si>
  <si>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</si>
  <si>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</si>
  <si>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</si>
  <si>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</si>
  <si>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</si>
  <si>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</si>
  <si>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</si>
  <si>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</si>
  <si>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</si>
  <si>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</si>
  <si>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</si>
  <si>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</si>
  <si>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</si>
  <si>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</si>
  <si>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</si>
  <si>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</si>
  <si>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</si>
  <si>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</si>
  <si>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</si>
  <si>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</si>
  <si>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</si>
  <si>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</si>
  <si>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</si>
  <si>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</si>
  <si>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</si>
  <si>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</si>
  <si>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</si>
  <si>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</si>
  <si>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</si>
  <si>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</si>
  <si>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</si>
  <si>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</si>
  <si>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</si>
  <si>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</si>
  <si>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</si>
  <si>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</si>
  <si>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</si>
  <si>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</si>
  <si>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</si>
  <si>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</si>
  <si>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</si>
  <si>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</si>
  <si>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</si>
  <si>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</si>
  <si>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</si>
  <si>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</si>
  <si>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</si>
  <si>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</si>
  <si>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</si>
  <si>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</si>
  <si>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</si>
  <si>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</si>
  <si>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</si>
  <si>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</si>
  <si>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</si>
  <si>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</si>
  <si>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</si>
  <si>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</si>
  <si>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</si>
  <si>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</si>
  <si>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</si>
  <si>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</si>
  <si>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</si>
  <si>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</si>
  <si>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</si>
  <si>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</si>
  <si>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</si>
  <si>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</si>
  <si>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</si>
  <si>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</si>
  <si>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</si>
  <si>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</si>
  <si>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</si>
  <si>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</si>
  <si>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</si>
  <si>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</si>
  <si>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</si>
  <si>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</si>
  <si>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</si>
  <si>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</si>
  <si>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</si>
  <si>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</si>
  <si>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</si>
  <si>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</si>
  <si>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</si>
  <si>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</si>
  <si>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</si>
  <si>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</si>
  <si>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</si>
  <si>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</si>
  <si>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</si>
  <si>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</si>
  <si>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</si>
  <si>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</si>
  <si>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</si>
  <si>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</si>
  <si>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</si>
  <si>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</si>
  <si>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</si>
  <si>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</si>
  <si>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</si>
  <si>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</si>
  <si>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</si>
  <si>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</si>
  <si>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</si>
  <si>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</si>
  <si>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</si>
  <si>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</si>
  <si>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</si>
  <si>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</si>
  <si>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</si>
  <si>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</si>
  <si>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</si>
  <si>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</si>
  <si>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</si>
  <si>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</si>
  <si>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</si>
  <si>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</si>
  <si>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</si>
  <si>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</si>
  <si>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</si>
  <si>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</si>
  <si>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</si>
  <si>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</si>
  <si>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</si>
  <si>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</si>
  <si>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</si>
  <si>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</si>
  <si>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</si>
  <si>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</si>
  <si>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</si>
  <si>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</si>
  <si>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</si>
  <si>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</si>
  <si>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</si>
  <si>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</si>
  <si>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</si>
  <si>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</si>
  <si>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</si>
  <si>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</si>
  <si>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</si>
  <si>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</si>
  <si>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</si>
  <si>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</si>
  <si>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</si>
  <si>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</si>
  <si>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</si>
  <si>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</si>
  <si>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</si>
  <si>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</si>
  <si>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</si>
  <si>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</si>
  <si>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</si>
  <si>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</si>
  <si>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</si>
  <si>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</si>
  <si>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</si>
  <si>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</si>
  <si>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</si>
  <si>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</si>
  <si>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</si>
  <si>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</si>
  <si>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</si>
  <si>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</si>
  <si>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</si>
  <si>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</si>
  <si>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</si>
  <si>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</si>
  <si>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</si>
  <si>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</si>
  <si>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</si>
  <si>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</si>
  <si>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</si>
  <si>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</si>
  <si>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</si>
  <si>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</si>
  <si>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</si>
  <si>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</si>
  <si>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</si>
  <si>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</si>
  <si>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</si>
  <si>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</si>
  <si>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</si>
  <si>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</si>
  <si>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</si>
  <si>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</si>
  <si>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</si>
  <si>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</si>
  <si>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</si>
  <si>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</si>
  <si>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</si>
  <si>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</si>
  <si>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</si>
  <si>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</si>
  <si>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</si>
  <si>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</si>
  <si>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</si>
  <si>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</si>
  <si>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</si>
  <si>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</si>
  <si>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</si>
  <si>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</si>
  <si>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</si>
  <si>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</si>
  <si>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</si>
  <si>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</si>
  <si>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</si>
  <si>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</si>
  <si>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</si>
  <si>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</si>
  <si>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</si>
  <si>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</si>
  <si>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</si>
  <si>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</si>
  <si>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</si>
  <si>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</si>
  <si>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</si>
  <si>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</si>
  <si>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</si>
  <si>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</si>
  <si>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</si>
  <si>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</si>
  <si>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</si>
  <si>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</si>
  <si>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</si>
  <si>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</si>
  <si>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</si>
  <si>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</si>
  <si>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</si>
  <si>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</si>
  <si>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</si>
  <si>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</si>
  <si>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</si>
  <si>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</si>
  <si>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</si>
  <si>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</si>
  <si>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</si>
  <si>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</si>
  <si>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</si>
  <si>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</si>
  <si>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</si>
  <si>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</si>
  <si>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</si>
  <si>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</si>
  <si>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</si>
  <si>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</si>
  <si>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</si>
  <si>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</si>
  <si>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</si>
  <si>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</si>
  <si>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</si>
  <si>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</si>
  <si>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</si>
  <si>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</si>
  <si>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</si>
  <si>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</si>
  <si>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</si>
  <si>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</si>
  <si>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</si>
  <si>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</si>
  <si>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</si>
  <si>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</si>
  <si>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</si>
  <si>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</si>
  <si>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</si>
  <si>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</si>
  <si>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</si>
  <si>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</si>
  <si>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</si>
  <si>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</si>
  <si>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</si>
  <si>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</si>
  <si>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</si>
  <si>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</si>
  <si>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</si>
  <si>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</si>
  <si>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</si>
  <si>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</si>
  <si>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</si>
  <si>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</si>
  <si>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</si>
  <si>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</si>
  <si>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</si>
  <si>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</si>
  <si>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</si>
  <si>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</si>
  <si>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</si>
  <si>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</si>
  <si>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</si>
  <si>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</si>
  <si>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</si>
  <si>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</si>
  <si>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</si>
  <si>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</si>
  <si>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</si>
  <si>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</si>
  <si>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</si>
  <si>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</si>
  <si>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</si>
  <si>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</si>
  <si>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</si>
  <si>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</si>
  <si>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</si>
  <si>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</si>
  <si>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</si>
  <si>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</si>
  <si>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</si>
  <si>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</si>
  <si>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</si>
  <si>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</si>
  <si>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</si>
  <si>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</si>
  <si>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</si>
  <si>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</si>
  <si>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</si>
  <si>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</si>
  <si>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</si>
  <si>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</si>
  <si>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</si>
  <si>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</si>
  <si>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</si>
  <si>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</si>
  <si>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</si>
  <si>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</si>
  <si>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</si>
  <si>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</si>
  <si>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</si>
  <si>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</si>
  <si>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</si>
  <si>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</si>
  <si>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</si>
  <si>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</si>
  <si>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</si>
  <si>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</si>
  <si>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</si>
  <si>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</si>
  <si>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</si>
  <si>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</si>
  <si>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</si>
  <si>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</si>
  <si>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</si>
  <si>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</si>
  <si>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</si>
  <si>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</si>
  <si>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</si>
  <si>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</si>
  <si>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</si>
  <si>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</si>
  <si>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</si>
  <si>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</si>
  <si>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</si>
  <si>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</si>
  <si>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</si>
  <si>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</si>
  <si>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</si>
  <si>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</si>
  <si>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</si>
  <si>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</si>
  <si>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</si>
  <si>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</si>
  <si>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</si>
  <si>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</si>
  <si>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</si>
  <si>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</si>
  <si>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</si>
  <si>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</si>
  <si>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</si>
  <si>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</si>
  <si>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</si>
  <si>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</si>
  <si>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</si>
  <si>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</si>
  <si>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</si>
  <si>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</si>
  <si>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</si>
  <si>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</si>
  <si>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</si>
  <si>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</si>
  <si>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</si>
  <si>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</si>
  <si>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</si>
  <si>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</si>
  <si>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</si>
  <si>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</si>
  <si>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</si>
  <si>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</si>
  <si>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</si>
  <si>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</si>
  <si>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</si>
  <si>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</si>
  <si>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</si>
  <si>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</si>
  <si>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</si>
  <si>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</si>
  <si>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</si>
  <si>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</si>
  <si>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</si>
  <si>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</si>
  <si>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</si>
  <si>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</si>
  <si>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</si>
  <si>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</si>
  <si>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</si>
  <si>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</si>
  <si>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</si>
  <si>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</si>
  <si>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</si>
  <si>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</si>
  <si>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</si>
  <si>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</si>
  <si>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</si>
  <si>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</si>
  <si>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</si>
  <si>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</si>
  <si>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</si>
  <si>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</si>
  <si>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</si>
  <si>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</si>
  <si>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</si>
  <si>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</si>
  <si>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</si>
  <si>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</si>
  <si>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</si>
  <si>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</si>
  <si>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</si>
  <si>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</si>
  <si>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</si>
  <si>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</si>
  <si>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</si>
  <si>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</si>
  <si>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</si>
  <si>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</si>
  <si>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</si>
  <si>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</si>
  <si>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</si>
  <si>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</si>
  <si>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</si>
  <si>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</si>
  <si>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</si>
  <si>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</si>
  <si>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</si>
  <si>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</si>
  <si>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</si>
  <si>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</si>
  <si>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</si>
  <si>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</si>
  <si>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</si>
  <si>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</si>
  <si>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</si>
  <si>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</si>
  <si>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</si>
  <si>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</si>
  <si>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</si>
  <si>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</si>
  <si>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</si>
  <si>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</si>
  <si>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</si>
  <si>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</si>
  <si>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</si>
  <si>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</si>
  <si>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</si>
  <si>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</si>
  <si>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</si>
  <si>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</si>
  <si>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</si>
  <si>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</si>
  <si>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</si>
  <si>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</si>
  <si>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</si>
  <si>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</si>
  <si>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</si>
  <si>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</si>
  <si>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</si>
  <si>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</si>
  <si>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</si>
  <si>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</si>
  <si>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</si>
  <si>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</si>
  <si>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</si>
  <si>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</si>
  <si>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</si>
  <si>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</si>
  <si>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</si>
  <si>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</si>
  <si>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</si>
  <si>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</si>
  <si>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</si>
  <si>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</si>
  <si>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</si>
  <si>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</si>
  <si>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</si>
  <si>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</si>
  <si>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</si>
  <si>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</si>
  <si>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</si>
  <si>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</si>
  <si>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</si>
  <si>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</si>
  <si>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</si>
  <si>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</si>
  <si>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</si>
  <si>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</si>
  <si>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</si>
  <si>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</si>
  <si>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</si>
  <si>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</si>
  <si>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</si>
  <si>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</si>
  <si>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</si>
  <si>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</si>
  <si>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</si>
  <si>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</si>
  <si>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</si>
  <si>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</si>
  <si>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</si>
  <si>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</si>
  <si>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</si>
  <si>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</si>
  <si>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</si>
  <si>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</si>
  <si>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</si>
  <si>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</si>
  <si>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</si>
  <si>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</si>
  <si>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</si>
  <si>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</si>
  <si>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</si>
  <si>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</si>
  <si>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</si>
  <si>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</si>
  <si>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</si>
  <si>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</si>
  <si>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</si>
  <si>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</si>
  <si>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</si>
  <si>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</si>
  <si>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</si>
  <si>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</si>
  <si>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</si>
  <si>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</si>
  <si>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</si>
  <si>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</si>
  <si>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</si>
  <si>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</si>
  <si>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</si>
  <si>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</si>
  <si>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</si>
  <si>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</si>
  <si>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</si>
  <si>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</si>
  <si>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</si>
  <si>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</si>
  <si>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</si>
  <si>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</si>
  <si>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</si>
  <si>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</si>
  <si>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</si>
  <si>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</si>
  <si>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</si>
  <si>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</si>
  <si>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</si>
  <si>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</si>
  <si>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</si>
  <si>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</si>
  <si>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</si>
  <si>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</si>
  <si>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</si>
  <si>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</si>
  <si>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</si>
  <si>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</si>
  <si>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</si>
  <si>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</si>
  <si>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</si>
  <si>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</si>
  <si>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</si>
  <si>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</si>
  <si>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</si>
  <si>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</si>
  <si>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</si>
  <si>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</si>
  <si>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</si>
  <si>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</si>
  <si>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</si>
  <si>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</si>
  <si>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</si>
  <si>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</si>
  <si>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</si>
  <si>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</si>
  <si>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</si>
  <si>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</si>
  <si>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</si>
  <si>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</si>
  <si>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</si>
  <si>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</si>
  <si>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</si>
  <si>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</si>
  <si>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</si>
  <si>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</si>
  <si>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</si>
  <si>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</si>
  <si>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</si>
  <si>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</si>
  <si>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</si>
  <si>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</si>
  <si>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</si>
  <si>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</si>
  <si>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</si>
  <si>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</si>
  <si>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</si>
  <si>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</si>
  <si>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</si>
  <si>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</si>
  <si>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</si>
  <si>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</si>
  <si>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</si>
  <si>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</si>
  <si>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</si>
  <si>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</si>
  <si>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</si>
  <si>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</si>
  <si>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</si>
  <si>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</si>
  <si>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</si>
  <si>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</si>
  <si>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</si>
  <si>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</si>
  <si>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</si>
  <si>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</si>
  <si>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</si>
  <si>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</si>
  <si>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</si>
  <si>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</si>
  <si>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</si>
  <si>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</si>
  <si>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</si>
  <si>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</si>
  <si>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</si>
  <si>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</si>
  <si>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</si>
  <si>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</si>
  <si>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</si>
  <si>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</si>
  <si>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</si>
  <si>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</si>
  <si>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</si>
  <si>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</si>
  <si>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</si>
  <si>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</si>
  <si>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</si>
  <si>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</si>
  <si>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</si>
  <si>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</si>
  <si>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</si>
  <si>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</si>
  <si>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</si>
  <si>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</si>
  <si>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</si>
  <si>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</si>
  <si>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</si>
  <si>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</si>
  <si>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</si>
  <si>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</si>
  <si>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</si>
  <si>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</si>
  <si>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</si>
  <si>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</si>
  <si>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</si>
  <si>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</si>
  <si>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</si>
  <si>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</si>
  <si>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</si>
  <si>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</si>
  <si>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</si>
  <si>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</si>
  <si>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</si>
  <si>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</si>
  <si>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</si>
  <si>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</si>
  <si>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</si>
  <si>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</si>
  <si>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</si>
  <si>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</si>
  <si>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</si>
  <si>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</si>
  <si>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</si>
  <si>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</si>
  <si>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</si>
  <si>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</si>
  <si>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</si>
  <si>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</si>
  <si>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</si>
  <si>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</si>
  <si>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</si>
  <si>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</si>
  <si>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</si>
  <si>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</si>
  <si>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</si>
  <si>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</si>
  <si>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</si>
  <si>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</si>
  <si>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</si>
  <si>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</si>
  <si>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</si>
  <si>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</si>
  <si>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</si>
  <si>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</si>
  <si>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</si>
  <si>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</si>
  <si>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</si>
  <si>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</si>
  <si>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</si>
  <si>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</si>
  <si>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</si>
  <si>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</si>
  <si>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</si>
  <si>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</si>
  <si>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</si>
  <si>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</si>
  <si>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</si>
  <si>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</si>
  <si>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</si>
  <si>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</si>
  <si>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</si>
  <si>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</si>
  <si>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</si>
  <si>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</si>
  <si>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</si>
  <si>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</si>
  <si>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</si>
  <si>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</si>
  <si>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</si>
  <si>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</si>
  <si>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</si>
  <si>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</si>
  <si>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</si>
  <si>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</si>
  <si>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</si>
  <si>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</si>
  <si>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</si>
  <si>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</si>
  <si>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</si>
  <si>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</si>
  <si>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</si>
  <si>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</si>
  <si>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</si>
  <si>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</si>
  <si>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</si>
  <si>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</si>
  <si>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</si>
  <si>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</si>
  <si>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</si>
  <si>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</si>
  <si>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</si>
  <si>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</si>
  <si>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</si>
  <si>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</si>
  <si>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</si>
  <si>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</si>
  <si>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</si>
  <si>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</si>
  <si>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</si>
  <si>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</si>
  <si>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</si>
  <si>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</si>
  <si>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</si>
  <si>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</si>
  <si>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</si>
  <si>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</si>
  <si>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</si>
  <si>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</si>
  <si>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</si>
  <si>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</si>
  <si>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</si>
  <si>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</si>
  <si>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</si>
  <si>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</si>
  <si>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</si>
  <si>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</si>
  <si>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</si>
  <si>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</si>
  <si>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</si>
  <si>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</si>
  <si>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</si>
  <si>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</si>
  <si>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</si>
  <si>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</si>
  <si>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</si>
  <si>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</si>
  <si>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</si>
  <si>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</si>
  <si>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</si>
  <si>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</si>
  <si>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</si>
  <si>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</si>
  <si>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</si>
  <si>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</si>
  <si>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</si>
  <si>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</si>
  <si>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</si>
  <si>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</si>
  <si>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</si>
  <si>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</si>
  <si>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</si>
  <si>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</si>
  <si>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</si>
  <si>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</si>
  <si>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</si>
  <si>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</si>
  <si>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</si>
  <si>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</si>
  <si>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</si>
  <si>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</si>
  <si>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</si>
  <si>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</si>
  <si>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</si>
  <si>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</si>
  <si>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</si>
  <si>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</si>
  <si>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</si>
  <si>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</si>
  <si>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</si>
  <si>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</si>
  <si>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</si>
  <si>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</si>
  <si>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</si>
  <si>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</si>
  <si>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</si>
  <si>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</si>
  <si>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</si>
  <si>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</si>
  <si>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</si>
  <si>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</si>
  <si>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</si>
  <si>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</si>
  <si>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</si>
  <si>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</si>
  <si>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</si>
  <si>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</si>
  <si>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</si>
  <si>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</si>
  <si>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</si>
  <si>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</si>
  <si>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</si>
  <si>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</si>
  <si>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</si>
  <si>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</si>
  <si>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</si>
  <si>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</si>
  <si>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</si>
  <si>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</si>
  <si>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</si>
  <si>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</si>
  <si>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</si>
  <si>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</si>
  <si>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</si>
  <si>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</si>
  <si>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</si>
  <si>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</si>
  <si>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</si>
  <si>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</si>
  <si>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</si>
  <si>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</si>
  <si>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</si>
  <si>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</si>
  <si>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</si>
  <si>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</si>
  <si>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</si>
  <si>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</si>
  <si>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</si>
  <si>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</si>
  <si>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</si>
  <si>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</si>
  <si>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</si>
  <si>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</si>
  <si>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</si>
  <si>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</si>
  <si>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</si>
  <si>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</si>
  <si>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</si>
  <si>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</si>
  <si>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</si>
  <si>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</si>
  <si>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</si>
  <si>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</si>
  <si>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</si>
  <si>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</si>
  <si>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</si>
  <si>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</si>
  <si>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</si>
  <si>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</si>
  <si>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</si>
  <si>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</si>
  <si>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</si>
  <si>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</si>
  <si>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</si>
  <si>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</si>
  <si>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</si>
  <si>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</si>
  <si>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</si>
  <si>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</si>
  <si>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</si>
  <si>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</si>
  <si>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</si>
  <si>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</si>
  <si>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</si>
  <si>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</si>
  <si>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</si>
  <si>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</si>
  <si>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</si>
  <si>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</si>
  <si>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</si>
  <si>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</si>
  <si>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</si>
  <si>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</si>
  <si>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</si>
  <si>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</si>
  <si>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</si>
  <si>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</si>
  <si>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</si>
  <si>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</si>
  <si>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</si>
  <si>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</si>
  <si>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</si>
  <si>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</si>
  <si>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</si>
  <si>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</si>
  <si>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</si>
  <si>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</si>
  <si>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</si>
  <si>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</si>
  <si>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</si>
  <si>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</si>
  <si>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</si>
  <si>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</si>
  <si>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</si>
  <si>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</si>
  <si>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</si>
  <si>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</si>
  <si>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</si>
  <si>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</si>
  <si>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</si>
  <si>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</si>
  <si>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</si>
  <si>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</si>
  <si>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</si>
  <si>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</si>
  <si>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</si>
  <si>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</si>
  <si>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</si>
  <si>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</si>
  <si>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</si>
  <si>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</si>
  <si>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</si>
  <si>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</si>
  <si>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</si>
  <si>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</si>
  <si>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</si>
  <si>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</si>
  <si>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</si>
  <si>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</si>
  <si>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</si>
  <si>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</si>
  <si>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</si>
  <si>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</si>
  <si>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</si>
  <si>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</si>
  <si>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</si>
  <si>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</si>
  <si>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</si>
  <si>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</si>
  <si>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</si>
  <si>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</si>
  <si>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</si>
  <si>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</si>
  <si>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</si>
  <si>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</si>
  <si>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</si>
  <si>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</si>
  <si>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</si>
  <si>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</si>
  <si>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</si>
  <si>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</si>
  <si>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</si>
  <si>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</si>
  <si>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</si>
  <si>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</si>
  <si>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</si>
  <si>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</si>
  <si>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</si>
  <si>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</si>
  <si>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</si>
  <si>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</si>
  <si>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</si>
  <si>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</si>
  <si>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</si>
  <si>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</si>
  <si>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</si>
  <si>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</si>
  <si>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</si>
  <si>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</si>
  <si>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</si>
  <si>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</si>
  <si>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</si>
  <si>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</si>
  <si>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</si>
  <si>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</si>
  <si>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</si>
  <si>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</si>
  <si>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</si>
  <si>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</si>
  <si>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</si>
  <si>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</si>
  <si>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</si>
  <si>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</si>
  <si>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</si>
  <si>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</si>
  <si>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</si>
  <si>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</si>
  <si>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</si>
  <si>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</si>
  <si>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</si>
  <si>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</si>
  <si>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</si>
  <si>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</si>
  <si>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</si>
  <si>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</si>
  <si>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</si>
  <si>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</si>
  <si>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</si>
  <si>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</si>
  <si>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</si>
  <si>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</si>
  <si>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</si>
  <si>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</si>
  <si>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</si>
  <si>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</si>
  <si>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</si>
  <si>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</si>
  <si>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</si>
  <si>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</si>
  <si>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</si>
  <si>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</si>
  <si>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</si>
  <si>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</si>
  <si>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</si>
  <si>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</si>
  <si>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</si>
  <si>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</si>
  <si>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</si>
  <si>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</si>
  <si>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</si>
  <si>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</si>
  <si>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</si>
  <si>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</si>
  <si>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</si>
  <si>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</si>
  <si>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</si>
  <si>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</si>
  <si>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</si>
  <si>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</si>
  <si>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</si>
  <si>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</si>
  <si>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</si>
  <si>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</si>
  <si>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</si>
  <si>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</si>
  <si>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</si>
  <si>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</si>
  <si>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</si>
  <si>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</si>
  <si>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</si>
  <si>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</si>
  <si>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</si>
  <si>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</si>
  <si>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</si>
  <si>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</si>
  <si>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</si>
  <si>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</si>
  <si>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</si>
  <si>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</si>
  <si>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</si>
  <si>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</si>
  <si>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</si>
  <si>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</si>
  <si>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</si>
  <si>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</si>
  <si>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</si>
  <si>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</si>
  <si>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</si>
  <si>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</si>
  <si>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</si>
  <si>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</si>
  <si>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</si>
  <si>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</si>
  <si>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</si>
  <si>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</si>
  <si>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</si>
  <si>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</si>
  <si>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</si>
  <si>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</si>
  <si>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</si>
  <si>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</si>
  <si>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</si>
  <si>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</si>
  <si>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</si>
  <si>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</si>
  <si>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</si>
  <si>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</si>
  <si>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</si>
  <si>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</si>
  <si>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</si>
  <si>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</si>
  <si>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</si>
  <si>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</si>
  <si>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</si>
  <si>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</si>
  <si>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</si>
  <si>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</si>
  <si>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</si>
  <si>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</si>
  <si>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</si>
  <si>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</si>
  <si>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</si>
  <si>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</si>
  <si>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</si>
  <si>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</si>
  <si>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</si>
  <si>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</si>
  <si>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</si>
  <si>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</si>
  <si>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</si>
  <si>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</si>
  <si>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</si>
  <si>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</si>
  <si>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</si>
  <si>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</si>
  <si>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</si>
  <si>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</si>
  <si>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</si>
  <si>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</si>
  <si>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</si>
  <si>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</si>
  <si>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</si>
  <si>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</si>
  <si>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</si>
  <si>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</si>
  <si>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</si>
  <si>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</si>
  <si>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</si>
  <si>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</si>
  <si>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</si>
  <si>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</si>
  <si>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</si>
  <si>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</si>
  <si>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</si>
  <si>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</si>
  <si>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</si>
  <si>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</si>
  <si>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</si>
  <si>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</si>
  <si>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</si>
  <si>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</si>
  <si>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</si>
  <si>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</si>
  <si>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</si>
  <si>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</si>
  <si>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</si>
  <si>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</si>
  <si>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</si>
  <si>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</si>
  <si>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</si>
  <si>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</si>
  <si>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</si>
  <si>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</si>
  <si>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</si>
  <si>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</si>
  <si>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</si>
  <si>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</si>
  <si>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</si>
  <si>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</si>
  <si>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</si>
  <si>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</si>
  <si>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</si>
  <si>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</si>
  <si>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</si>
  <si>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</si>
  <si>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</si>
  <si>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</si>
  <si>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</si>
  <si>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</si>
  <si>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</si>
  <si>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</si>
  <si>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</si>
  <si>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</si>
  <si>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</si>
  <si>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</si>
  <si>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</si>
  <si>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</si>
  <si>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</si>
  <si>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</si>
  <si>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</si>
  <si>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</si>
  <si>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</si>
  <si>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</si>
  <si>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</si>
  <si>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</si>
  <si>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</si>
  <si>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</si>
  <si>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</si>
  <si>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</si>
  <si>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</si>
  <si>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</si>
  <si>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</si>
  <si>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</si>
  <si>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</si>
  <si>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</si>
  <si>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</si>
  <si>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</si>
  <si>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</si>
  <si>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</si>
  <si>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</si>
  <si>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</si>
  <si>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</si>
  <si>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</si>
  <si>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</si>
  <si>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</si>
  <si>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</si>
  <si>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</si>
  <si>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</si>
  <si>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</si>
  <si>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</si>
  <si>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</si>
  <si>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</si>
  <si>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</si>
  <si>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</si>
  <si>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</si>
  <si>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</si>
  <si>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</si>
  <si>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</si>
  <si>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</si>
  <si>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</si>
  <si>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</si>
  <si>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</si>
  <si>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</si>
  <si>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</si>
  <si>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</si>
  <si>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</si>
  <si>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</si>
  <si>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</si>
  <si>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</si>
  <si>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</si>
  <si>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</si>
  <si>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</si>
  <si>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</si>
  <si>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</si>
  <si>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</si>
  <si>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</si>
  <si>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</si>
  <si>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</si>
  <si>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</si>
  <si>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</si>
  <si>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</si>
  <si>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</si>
  <si>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</si>
  <si>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</si>
  <si>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</si>
  <si>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</si>
  <si>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</si>
  <si>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</si>
  <si>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</si>
  <si>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</si>
  <si>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</si>
  <si>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</si>
  <si>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</si>
  <si>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</si>
  <si>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</si>
  <si>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</si>
  <si>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</si>
  <si>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</si>
  <si>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</si>
  <si>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</si>
  <si>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</si>
  <si>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</si>
  <si>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</si>
  <si>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</si>
  <si>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</si>
  <si>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</si>
  <si>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</si>
  <si>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</si>
  <si>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</si>
  <si>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</si>
  <si>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</si>
  <si>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</si>
  <si>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</si>
  <si>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</si>
  <si>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</si>
  <si>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</si>
  <si>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</si>
  <si>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</si>
  <si>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</si>
  <si>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</si>
  <si>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</si>
  <si>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</si>
  <si>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</si>
  <si>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</si>
  <si>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</si>
  <si>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</si>
  <si>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</si>
  <si>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</si>
  <si>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</si>
  <si>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</si>
  <si>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</si>
  <si>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</si>
  <si>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</si>
  <si>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</si>
  <si>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</si>
  <si>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</si>
  <si>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</si>
  <si>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</si>
  <si>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</si>
  <si>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</si>
  <si>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</si>
  <si>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</si>
  <si>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</si>
  <si>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</si>
  <si>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</si>
  <si>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</si>
  <si>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</si>
  <si>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</si>
  <si>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</si>
  <si>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</si>
  <si>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</si>
  <si>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</si>
  <si>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</si>
  <si>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</si>
  <si>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</si>
  <si>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</si>
  <si>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</si>
  <si>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</si>
  <si>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</si>
  <si>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</si>
  <si>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</si>
  <si>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</si>
  <si>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</si>
  <si>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</si>
  <si>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</si>
  <si>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</si>
  <si>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</si>
  <si>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</si>
  <si>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</si>
  <si>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</si>
  <si>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</si>
  <si>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</si>
  <si>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</si>
  <si>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</si>
  <si>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</si>
  <si>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</si>
  <si>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</si>
  <si>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</si>
  <si>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</si>
  <si>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</si>
  <si>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</si>
  <si>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</si>
  <si>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</si>
  <si>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</si>
  <si>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</si>
  <si>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</si>
  <si>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</si>
  <si>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</si>
  <si>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</si>
  <si>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</si>
  <si>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</si>
  <si>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</si>
  <si>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</si>
  <si>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</si>
  <si>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</si>
  <si>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</si>
  <si>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</si>
  <si>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</si>
  <si>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</si>
  <si>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</si>
  <si>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</si>
  <si>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</si>
  <si>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</si>
  <si>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</si>
  <si>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</si>
  <si>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</si>
  <si>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</si>
  <si>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</si>
  <si>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</si>
  <si>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</si>
  <si>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</si>
  <si>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</si>
  <si>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</si>
  <si>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</si>
  <si>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</si>
  <si>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</si>
  <si>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</si>
  <si>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</si>
  <si>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</si>
  <si>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</si>
  <si>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</si>
  <si>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</si>
  <si>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</si>
  <si>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</si>
  <si>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</si>
  <si>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</si>
  <si>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</si>
  <si>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</si>
  <si>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</si>
  <si>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</si>
  <si>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</si>
  <si>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</si>
  <si>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</si>
  <si>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</si>
  <si>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</si>
  <si>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</si>
  <si>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</si>
  <si>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</si>
  <si>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</si>
  <si>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</si>
  <si>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</si>
  <si>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</si>
  <si>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</si>
  <si>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</si>
  <si>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</si>
  <si>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</si>
  <si>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</si>
  <si>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</si>
  <si>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</si>
  <si>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</si>
  <si>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</si>
  <si>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</si>
  <si>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</si>
  <si>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</si>
  <si>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</si>
  <si>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</si>
  <si>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</si>
  <si>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</si>
  <si>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</si>
  <si>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</si>
  <si>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</si>
  <si>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</si>
  <si>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</si>
  <si>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</si>
  <si>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</si>
  <si>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</si>
  <si>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</si>
  <si>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</si>
  <si>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</si>
  <si>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</si>
  <si>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</si>
  <si>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</si>
  <si>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</si>
  <si>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</si>
  <si>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</si>
  <si>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</si>
  <si>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</si>
  <si>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</si>
  <si>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</si>
  <si>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</si>
  <si>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</si>
  <si>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</si>
  <si>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</si>
  <si>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</si>
  <si>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</si>
  <si>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</si>
  <si>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</si>
  <si>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</si>
  <si>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</si>
  <si>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</si>
  <si>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</si>
  <si>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</si>
  <si>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</si>
  <si>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</si>
  <si>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</si>
  <si>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</si>
  <si>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</si>
  <si>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</si>
  <si>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</si>
  <si>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</si>
  <si>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</si>
  <si>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</si>
  <si>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</si>
  <si>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</si>
  <si>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</si>
  <si>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</si>
  <si>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</si>
  <si>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</si>
  <si>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</si>
  <si>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</si>
  <si>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</si>
  <si>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</si>
  <si>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</si>
  <si>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</si>
  <si>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</si>
  <si>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</si>
  <si>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</si>
  <si>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</si>
  <si>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</si>
  <si>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</si>
  <si>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</si>
  <si>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</si>
  <si>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</si>
  <si>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</si>
  <si>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</si>
  <si>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</si>
  <si>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</si>
  <si>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</si>
  <si>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</si>
  <si>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</si>
  <si>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</si>
  <si>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</si>
  <si>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</si>
  <si>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</si>
  <si>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</si>
  <si>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</si>
  <si>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</si>
  <si>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</si>
  <si>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</si>
  <si>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</si>
  <si>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</si>
  <si>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</si>
  <si>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</si>
  <si>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</si>
  <si>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</si>
  <si>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</si>
  <si>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</si>
  <si>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</si>
  <si>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</si>
  <si>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</si>
  <si>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</si>
  <si>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</si>
  <si>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</si>
  <si>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</si>
  <si>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</si>
  <si>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</si>
  <si>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</si>
  <si>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</si>
  <si>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</si>
  <si>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</si>
  <si>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</si>
  <si>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</si>
  <si>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</si>
  <si>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</si>
  <si>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</si>
  <si>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</si>
  <si>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</si>
  <si>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</si>
  <si>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</si>
  <si>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</si>
  <si>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</si>
  <si>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</si>
  <si>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</si>
  <si>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</si>
  <si>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</si>
  <si>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</si>
  <si>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</si>
  <si>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</si>
  <si>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</si>
  <si>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</si>
  <si>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</si>
  <si>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</si>
  <si>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</si>
  <si>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</si>
  <si>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</si>
  <si>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</si>
  <si>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</si>
  <si>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</si>
  <si>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</si>
  <si>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</si>
  <si>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</si>
  <si>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</si>
  <si>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</si>
  <si>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</si>
  <si>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</si>
  <si>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</si>
  <si>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</si>
  <si>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</si>
  <si>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</si>
  <si>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</si>
  <si>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</si>
  <si>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</si>
  <si>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</si>
  <si>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</si>
  <si>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</si>
  <si>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</si>
  <si>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</si>
  <si>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</si>
  <si>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</si>
  <si>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</si>
  <si>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</si>
  <si>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</si>
  <si>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</si>
  <si>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</si>
  <si>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</si>
  <si>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</si>
  <si>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</si>
  <si>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</si>
  <si>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</si>
  <si>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</si>
  <si>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</si>
  <si>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</si>
  <si>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</si>
  <si>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</si>
  <si>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</si>
  <si>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</si>
  <si>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</si>
  <si>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</si>
  <si>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</si>
  <si>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</si>
  <si>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</si>
  <si>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</si>
  <si>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</si>
  <si>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</si>
  <si>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</si>
  <si>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</si>
  <si>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</si>
  <si>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</si>
  <si>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</si>
  <si>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</si>
  <si>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</si>
  <si>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</si>
  <si>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</si>
  <si>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</si>
  <si>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</si>
  <si>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</si>
  <si>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</si>
  <si>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</si>
  <si>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</si>
  <si>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</si>
  <si>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</si>
  <si>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</si>
  <si>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</si>
  <si>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</si>
  <si>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</si>
  <si>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</si>
  <si>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</si>
  <si>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</si>
  <si>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</si>
  <si>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</si>
  <si>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</si>
  <si>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</si>
  <si>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</si>
  <si>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</si>
  <si>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</si>
  <si>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</si>
  <si>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</si>
  <si>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</si>
  <si>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</si>
  <si>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</si>
  <si>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</si>
  <si>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</si>
  <si>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</si>
  <si>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</si>
  <si>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</si>
  <si>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</si>
  <si>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</si>
  <si>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</si>
  <si>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</si>
  <si>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</si>
  <si>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</si>
  <si>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</si>
  <si>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</si>
  <si>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</si>
  <si>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</si>
  <si>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</si>
  <si>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</si>
  <si>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</si>
  <si>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</si>
  <si>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</si>
  <si>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</si>
  <si>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</si>
  <si>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</si>
  <si>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</si>
  <si>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</si>
  <si>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</si>
  <si>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</si>
  <si>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</si>
  <si>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</si>
  <si>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</si>
  <si>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</si>
  <si>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</si>
  <si>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</si>
  <si>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</si>
  <si>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</si>
  <si>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</si>
  <si>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</si>
  <si>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</si>
  <si>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</si>
  <si>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</si>
  <si>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</si>
  <si>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</si>
  <si>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</si>
  <si>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</si>
  <si>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</si>
  <si>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</si>
  <si>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</si>
  <si>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</si>
  <si>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</si>
  <si>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</si>
  <si>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</si>
  <si>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</si>
  <si>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</si>
  <si>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</si>
  <si>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</si>
  <si>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</si>
  <si>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</si>
  <si>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</si>
  <si>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</si>
  <si>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</si>
  <si>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</si>
  <si>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</si>
  <si>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</si>
  <si>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</si>
  <si>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</si>
  <si>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</si>
  <si>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</si>
  <si>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</si>
  <si>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</si>
  <si>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</si>
  <si>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</si>
  <si>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</si>
  <si>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</si>
  <si>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</si>
  <si>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</si>
  <si>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</si>
  <si>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</si>
  <si>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</si>
  <si>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</si>
  <si>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</si>
  <si>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</si>
  <si>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</si>
  <si>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</si>
  <si>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</si>
  <si>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</si>
  <si>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</si>
  <si>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</si>
  <si>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</si>
  <si>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</si>
  <si>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</si>
  <si>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</si>
  <si>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</si>
  <si>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</si>
  <si>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</si>
  <si>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</si>
  <si>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</si>
  <si>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</si>
  <si>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</si>
  <si>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</si>
  <si>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</si>
  <si>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</si>
  <si>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</si>
  <si>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</si>
  <si>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</si>
  <si>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</si>
  <si>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</si>
  <si>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</si>
  <si>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</si>
  <si>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</si>
  <si>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</si>
  <si>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</si>
  <si>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</si>
  <si>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</si>
  <si>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</si>
  <si>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</si>
  <si>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</si>
  <si>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</si>
  <si>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</si>
  <si>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</si>
  <si>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</si>
  <si>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</si>
  <si>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</si>
  <si>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</si>
  <si>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</si>
  <si>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</si>
  <si>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</si>
  <si>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</si>
  <si>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</si>
  <si>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</si>
  <si>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</si>
  <si>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</si>
  <si>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</si>
  <si>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</si>
  <si>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</si>
  <si>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</si>
  <si>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</si>
  <si>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</si>
  <si>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</si>
  <si>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</si>
  <si>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</si>
  <si>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</si>
  <si>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</si>
  <si>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</si>
  <si>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</si>
  <si>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</si>
  <si>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</si>
  <si>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</si>
  <si>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</si>
  <si>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</si>
  <si>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</si>
  <si>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</si>
  <si>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</si>
  <si>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</si>
  <si>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</si>
  <si>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</si>
  <si>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</si>
  <si>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</si>
  <si>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</si>
  <si>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</si>
  <si>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</si>
  <si>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</si>
  <si>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</si>
  <si>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</si>
  <si>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</si>
  <si>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</si>
  <si>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</si>
  <si>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</si>
  <si>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</si>
  <si>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</si>
  <si>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</si>
  <si>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</si>
  <si>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</si>
  <si>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</si>
  <si>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</si>
  <si>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</si>
  <si>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</si>
  <si>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</si>
  <si>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</si>
  <si>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</si>
  <si>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</si>
  <si>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</si>
  <si>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</si>
  <si>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</si>
  <si>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</si>
  <si>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</si>
  <si>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</si>
  <si>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</si>
  <si>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</si>
  <si>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</si>
  <si>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</si>
  <si>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</si>
  <si>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</si>
  <si>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</si>
  <si>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</si>
  <si>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</si>
  <si>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</si>
  <si>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</si>
  <si>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</si>
  <si>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</si>
  <si>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</si>
  <si>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</si>
  <si>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</si>
  <si>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</si>
  <si>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</si>
  <si>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</si>
  <si>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</si>
  <si>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</si>
  <si>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</si>
  <si>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</si>
  <si>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</si>
  <si>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</si>
  <si>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</si>
  <si>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</si>
  <si>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</si>
  <si>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</si>
  <si>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</si>
  <si>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</si>
  <si>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</si>
  <si>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</si>
  <si>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</si>
  <si>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</si>
  <si>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</si>
  <si>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</si>
  <si>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</si>
  <si>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</si>
  <si>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</si>
  <si>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</si>
  <si>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</si>
  <si>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</si>
  <si>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</si>
  <si>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</si>
  <si>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</si>
  <si>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</si>
  <si>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</si>
  <si>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</si>
  <si>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</si>
  <si>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</si>
  <si>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</si>
  <si>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</si>
  <si>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</si>
  <si>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</si>
  <si>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</si>
  <si>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</si>
  <si>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</si>
  <si>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</si>
  <si>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</si>
  <si>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</si>
  <si>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</si>
  <si>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</si>
  <si>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</si>
  <si>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</si>
  <si>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</si>
  <si>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</si>
  <si>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</si>
  <si>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</si>
  <si>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</si>
  <si>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</si>
  <si>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</si>
  <si>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</si>
  <si>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</si>
  <si>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</si>
  <si>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</si>
  <si>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</si>
  <si>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</si>
  <si>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</si>
  <si>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</si>
  <si>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</si>
  <si>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</si>
  <si>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</si>
  <si>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</si>
  <si>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</si>
  <si>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</si>
  <si>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</si>
  <si>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</si>
  <si>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</si>
  <si>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</si>
  <si>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</si>
  <si>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</si>
  <si>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</si>
  <si>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</si>
  <si>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</si>
  <si>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</si>
  <si>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</si>
  <si>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</si>
  <si>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</si>
  <si>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</si>
  <si>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</si>
  <si>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</si>
  <si>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</si>
  <si>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</si>
  <si>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</si>
  <si>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</si>
  <si>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</si>
  <si>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</si>
  <si>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</si>
  <si>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</si>
  <si>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</si>
  <si>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</si>
  <si>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</si>
  <si>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</si>
  <si>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</si>
  <si>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</si>
  <si>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</si>
  <si>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</si>
  <si>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</si>
  <si>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</si>
  <si>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</si>
  <si>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</si>
  <si>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</si>
  <si>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</si>
  <si>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</si>
  <si>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</si>
  <si>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</si>
  <si>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</si>
  <si>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</si>
  <si>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</si>
  <si>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</si>
  <si>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</si>
  <si>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</si>
  <si>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</si>
  <si>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</si>
  <si>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</si>
  <si>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</si>
  <si>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</si>
  <si>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</si>
  <si>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</si>
  <si>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</si>
  <si>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</si>
  <si>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</si>
  <si>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</si>
  <si>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</si>
  <si>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</si>
  <si>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</si>
  <si>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</si>
  <si>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</si>
  <si>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</si>
  <si>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</si>
  <si>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</si>
  <si>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</si>
  <si>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</si>
  <si>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</si>
  <si>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</si>
  <si>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</si>
  <si>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</si>
  <si>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</si>
  <si>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</si>
  <si>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</si>
  <si>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</si>
  <si>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</si>
  <si>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</si>
  <si>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</si>
  <si>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</si>
  <si>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</si>
  <si>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</si>
  <si>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</si>
  <si>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</si>
  <si>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</si>
  <si>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</si>
  <si>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</si>
  <si>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</si>
  <si>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</si>
  <si>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</si>
  <si>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</si>
  <si>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</si>
  <si>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</si>
  <si>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</si>
  <si>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</si>
  <si>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</si>
  <si>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</si>
  <si>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</si>
  <si>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</si>
  <si>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</si>
  <si>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</si>
  <si>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</si>
  <si>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</si>
  <si>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</si>
  <si>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</si>
  <si>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</si>
  <si>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</si>
  <si>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</si>
  <si>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</si>
  <si>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</si>
  <si>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</si>
  <si>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</si>
  <si>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</si>
  <si>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</si>
  <si>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</si>
  <si>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</si>
  <si>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</si>
  <si>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</si>
  <si>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</si>
  <si>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</si>
  <si>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</si>
  <si>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</si>
  <si>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</si>
  <si>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</si>
  <si>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</si>
  <si>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</si>
  <si>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</si>
  <si>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</si>
  <si>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</si>
  <si>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</si>
  <si>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</si>
  <si>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</si>
  <si>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</si>
  <si>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</si>
  <si>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</si>
  <si>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</si>
  <si>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</si>
  <si>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</si>
  <si>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</si>
  <si>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</si>
  <si>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</si>
  <si>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</si>
  <si>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</si>
  <si>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</si>
  <si>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</si>
  <si>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</si>
  <si>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</si>
  <si>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</si>
  <si>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</si>
  <si>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</si>
  <si>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</si>
  <si>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</si>
  <si>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</si>
  <si>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</si>
  <si>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</si>
  <si>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</si>
  <si>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</si>
  <si>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</si>
  <si>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</si>
  <si>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</si>
  <si>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</si>
  <si>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</si>
  <si>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</si>
  <si>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</si>
  <si>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</si>
  <si>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</si>
  <si>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</si>
  <si>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</si>
  <si>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</si>
  <si>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</si>
  <si>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</si>
  <si>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</si>
  <si>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</si>
  <si>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</si>
  <si>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</si>
  <si>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</si>
  <si>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</si>
  <si>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</si>
  <si>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</si>
  <si>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</si>
  <si>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</si>
  <si>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</si>
  <si>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</si>
  <si>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</si>
  <si>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</si>
  <si>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</si>
  <si>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</si>
  <si>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</si>
  <si>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</si>
  <si>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</si>
  <si>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</si>
  <si>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</si>
  <si>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</si>
  <si>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</si>
  <si>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</si>
  <si>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</si>
  <si>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</si>
  <si>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</si>
  <si>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</si>
  <si>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</si>
  <si>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</si>
  <si>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</si>
  <si>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</si>
  <si>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</si>
  <si>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</si>
  <si>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</si>
  <si>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</si>
  <si>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</si>
  <si>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</si>
  <si>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</si>
  <si>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</si>
  <si>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</si>
  <si>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</si>
  <si>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</si>
  <si>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</si>
  <si>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</si>
  <si>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</si>
  <si>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</si>
  <si>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</si>
  <si>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</si>
  <si>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</si>
  <si>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</si>
  <si>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</si>
  <si>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</si>
  <si>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</si>
  <si>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</si>
  <si>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</si>
  <si>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</si>
  <si>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</si>
  <si>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</si>
  <si>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</si>
  <si>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</si>
  <si>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</si>
  <si>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</si>
  <si>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</si>
  <si>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</si>
  <si>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</si>
  <si>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</si>
  <si>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</si>
  <si>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</si>
  <si>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</si>
  <si>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</si>
  <si>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</si>
  <si>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</si>
  <si>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</si>
  <si>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</si>
  <si>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</si>
  <si>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</si>
  <si>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</si>
  <si>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</si>
  <si>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</si>
  <si>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</si>
  <si>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</si>
  <si>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</si>
  <si>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</si>
  <si>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</si>
  <si>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</si>
  <si>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</si>
  <si>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</si>
  <si>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</si>
  <si>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</si>
  <si>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</si>
  <si>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</si>
  <si>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</si>
  <si>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</si>
  <si>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</si>
  <si>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</si>
  <si>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</si>
  <si>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</si>
  <si>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</si>
  <si>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</si>
  <si>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</si>
  <si>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</si>
  <si>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</si>
  <si>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</si>
  <si>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</si>
  <si>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</si>
  <si>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</si>
  <si>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</si>
  <si>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</si>
  <si>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</si>
  <si>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</si>
  <si>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</si>
  <si>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</si>
  <si>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</si>
  <si>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</si>
  <si>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</si>
  <si>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</si>
  <si>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</si>
  <si>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</si>
  <si>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</si>
  <si>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</si>
  <si>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</si>
  <si>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</si>
  <si>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</si>
  <si>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</si>
  <si>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</si>
  <si>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</si>
  <si>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</si>
  <si>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</si>
  <si>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</si>
  <si>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</si>
  <si>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</si>
  <si>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</si>
  <si>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</si>
  <si>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</si>
  <si>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</si>
  <si>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</si>
  <si>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</si>
  <si>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</si>
  <si>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</si>
  <si>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</si>
  <si>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</si>
  <si>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</si>
  <si>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</si>
  <si>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</si>
  <si>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</si>
  <si>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</si>
  <si>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</si>
  <si>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</si>
  <si>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</si>
  <si>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</si>
  <si>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</si>
  <si>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</si>
  <si>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</si>
  <si>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</si>
  <si>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</si>
  <si>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</si>
  <si>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</si>
  <si>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</si>
  <si>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</si>
  <si>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</si>
  <si>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</si>
  <si>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</si>
  <si>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</si>
  <si>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</si>
  <si>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</si>
  <si>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</si>
  <si>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</si>
  <si>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</si>
  <si>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</si>
  <si>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</si>
  <si>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</si>
  <si>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</si>
  <si>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</si>
  <si>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</si>
  <si>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</si>
  <si>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</si>
  <si>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</si>
  <si>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</si>
  <si>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</si>
  <si>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</si>
  <si>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</si>
  <si>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</si>
  <si>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</si>
  <si>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</si>
  <si>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</si>
  <si>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</si>
  <si>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</si>
  <si>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</si>
  <si>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</si>
  <si>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</si>
  <si>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</si>
  <si>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</si>
  <si>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</si>
  <si>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</si>
  <si>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</si>
  <si>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</si>
  <si>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</si>
  <si>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</si>
  <si>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</si>
  <si>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</si>
  <si>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</si>
  <si>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</si>
  <si>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</si>
  <si>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</si>
  <si>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</si>
  <si>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</si>
  <si>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</si>
  <si>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</si>
  <si>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</si>
  <si>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</si>
  <si>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</si>
  <si>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</si>
  <si>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</si>
  <si>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</si>
  <si>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</si>
  <si>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</si>
  <si>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</si>
  <si>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</si>
  <si>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</si>
  <si>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</si>
  <si>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</si>
  <si>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</si>
  <si>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</si>
  <si>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</si>
  <si>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</si>
  <si>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</si>
  <si>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</si>
  <si>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</si>
  <si>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</si>
  <si>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</si>
  <si>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</si>
  <si>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</si>
  <si>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</si>
  <si>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</si>
  <si>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</si>
  <si>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</si>
  <si>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</si>
  <si>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</si>
  <si>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</si>
  <si>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</si>
  <si>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</si>
  <si>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</si>
  <si>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</si>
  <si>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</si>
  <si>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</si>
  <si>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</si>
  <si>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</si>
  <si>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</si>
  <si>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</si>
  <si>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</si>
  <si>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</si>
  <si>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</si>
  <si>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</si>
  <si>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</si>
  <si>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</si>
  <si>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</si>
  <si>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</si>
  <si>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</si>
  <si>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</si>
  <si>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</si>
  <si>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</si>
  <si>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</si>
  <si>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</si>
  <si>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</si>
  <si>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</si>
  <si>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</si>
  <si>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</si>
  <si>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</si>
  <si>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</si>
  <si>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</si>
  <si>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</si>
  <si>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</si>
  <si>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</si>
  <si>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</si>
  <si>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</si>
  <si>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</si>
  <si>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</si>
  <si>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</si>
  <si>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</si>
  <si>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</si>
  <si>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</si>
  <si>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</si>
  <si>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</si>
  <si>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</si>
  <si>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</si>
  <si>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</si>
  <si>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</si>
  <si>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</si>
  <si>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</si>
  <si>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</si>
  <si>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</si>
  <si>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</si>
  <si>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</si>
  <si>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</si>
  <si>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</si>
  <si>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</si>
  <si>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</si>
  <si>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</si>
  <si>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</si>
  <si>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</si>
  <si>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</si>
  <si>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</si>
  <si>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</si>
  <si>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</si>
  <si>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</si>
  <si>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</si>
  <si>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</si>
  <si>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</si>
  <si>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</si>
  <si>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</si>
  <si>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</si>
  <si>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</si>
  <si>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</si>
  <si>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</si>
  <si>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</si>
  <si>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</si>
  <si>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</si>
  <si>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</si>
  <si>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</si>
  <si>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</si>
  <si>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</si>
  <si>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</si>
  <si>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</si>
  <si>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</si>
  <si>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</si>
  <si>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</si>
  <si>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</si>
  <si>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</si>
  <si>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</si>
  <si>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</si>
  <si>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</si>
  <si>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</si>
  <si>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</si>
  <si>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</si>
  <si>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</si>
  <si>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</si>
  <si>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</si>
  <si>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</si>
  <si>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</si>
  <si>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</si>
  <si>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</si>
  <si>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</si>
  <si>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</si>
  <si>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</si>
  <si>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</si>
  <si>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</si>
  <si>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</si>
  <si>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</si>
  <si>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</si>
  <si>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</si>
  <si>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</si>
  <si>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</si>
  <si>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</si>
  <si>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</si>
  <si>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</si>
  <si>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</si>
  <si>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</si>
  <si>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</si>
  <si>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</si>
  <si>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</si>
  <si>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</si>
  <si>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</si>
  <si>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</si>
  <si>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</si>
  <si>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</si>
  <si>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</si>
  <si>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</si>
  <si>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</si>
  <si>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</si>
  <si>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</si>
  <si>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</si>
  <si>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</si>
  <si>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</si>
  <si>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</si>
  <si>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</si>
  <si>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</si>
  <si>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</si>
  <si>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</si>
  <si>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</si>
  <si>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</si>
  <si>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</si>
  <si>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</si>
  <si>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</si>
  <si>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</si>
  <si>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</si>
  <si>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</si>
  <si>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</si>
  <si>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</si>
  <si>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</si>
  <si>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</si>
  <si>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</si>
  <si>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</si>
  <si>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</si>
  <si>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</si>
  <si>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</si>
  <si>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</si>
  <si>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</si>
  <si>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</si>
  <si>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</si>
  <si>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</si>
  <si>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</si>
  <si>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</si>
  <si>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</si>
  <si>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</si>
  <si>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</si>
  <si>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</si>
  <si>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</si>
  <si>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</si>
  <si>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</si>
  <si>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</si>
  <si>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</si>
  <si>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</si>
  <si>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</si>
  <si>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</si>
  <si>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</si>
  <si>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</si>
  <si>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</si>
  <si>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</si>
  <si>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</si>
  <si>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</si>
  <si>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</si>
  <si>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</si>
  <si>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</si>
  <si>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</si>
  <si>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</si>
  <si>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</si>
  <si>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</si>
  <si>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</si>
  <si>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</si>
  <si>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</si>
  <si>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</si>
  <si>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</si>
  <si>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</si>
  <si>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</si>
  <si>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</si>
  <si>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</si>
  <si>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</si>
  <si>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</si>
  <si>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</si>
  <si>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</si>
  <si>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</si>
  <si>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</si>
  <si>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</si>
  <si>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</si>
  <si>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</si>
  <si>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</si>
  <si>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</si>
  <si>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</si>
  <si>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</si>
  <si>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</si>
  <si>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</si>
  <si>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</si>
  <si>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</si>
  <si>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</si>
  <si>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</si>
  <si>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</si>
  <si>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</si>
  <si>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</si>
  <si>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</si>
  <si>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</si>
  <si>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</si>
  <si>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</si>
  <si>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</si>
  <si>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</si>
  <si>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</si>
  <si>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</si>
  <si>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</si>
  <si>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</si>
  <si>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</si>
  <si>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</si>
  <si>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</si>
  <si>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</si>
  <si>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</si>
  <si>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</si>
  <si>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</si>
  <si>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</si>
  <si>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</si>
  <si>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</si>
  <si>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</si>
  <si>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</si>
  <si>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</si>
  <si>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</si>
  <si>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</si>
  <si>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</si>
  <si>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</si>
  <si>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</si>
  <si>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</si>
  <si>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</si>
  <si>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</si>
  <si>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</si>
  <si>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</si>
  <si>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</si>
  <si>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</si>
  <si>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</si>
  <si>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</si>
  <si>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</si>
  <si>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</si>
  <si>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</si>
  <si>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</si>
  <si>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</si>
  <si>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</si>
  <si>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</si>
  <si>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</si>
  <si>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</si>
  <si>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</si>
  <si>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</si>
  <si>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</si>
  <si>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</si>
  <si>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</si>
  <si>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</si>
  <si>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</si>
  <si>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</si>
  <si>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</si>
  <si>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</si>
  <si>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</si>
  <si>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</si>
  <si>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</si>
  <si>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</si>
  <si>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</si>
  <si>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</si>
  <si>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</si>
  <si>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</si>
  <si>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</si>
  <si>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</si>
  <si>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</si>
  <si>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</si>
  <si>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</si>
  <si>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</si>
  <si>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</si>
  <si>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</si>
  <si>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</si>
  <si>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</si>
  <si>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</si>
  <si>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</si>
  <si>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</si>
  <si>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</si>
  <si>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</si>
  <si>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</si>
  <si>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</si>
  <si>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</si>
  <si>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</si>
  <si>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</si>
  <si>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</si>
  <si>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</si>
  <si>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</si>
  <si>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</si>
  <si>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</si>
  <si>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</si>
  <si>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</si>
  <si>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</si>
  <si>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</si>
  <si>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</si>
  <si>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</si>
  <si>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</si>
  <si>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</si>
  <si>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</si>
  <si>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</si>
  <si>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</si>
  <si>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</si>
  <si>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</si>
  <si>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</si>
  <si>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</si>
  <si>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</si>
  <si>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</si>
  <si>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</si>
  <si>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</si>
  <si>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</si>
  <si>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</si>
  <si>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</si>
  <si>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</si>
  <si>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</si>
  <si>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</si>
  <si>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</si>
  <si>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</si>
  <si>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</si>
  <si>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</si>
  <si>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</si>
  <si>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</si>
  <si>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</si>
  <si>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</si>
  <si>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</si>
  <si>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</si>
  <si>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</si>
  <si>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</si>
  <si>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</si>
  <si>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</si>
  <si>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</si>
  <si>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</si>
  <si>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</si>
  <si>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</si>
  <si>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</si>
  <si>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</si>
  <si>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</si>
  <si>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</si>
  <si>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</si>
  <si>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</si>
  <si>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</si>
  <si>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</si>
  <si>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</si>
  <si>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</si>
  <si>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</si>
  <si>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</si>
  <si>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</si>
  <si>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</si>
  <si>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</si>
  <si>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</si>
  <si>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</si>
  <si>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</si>
  <si>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</si>
  <si>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</si>
  <si>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</si>
  <si>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</si>
  <si>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</si>
  <si>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</si>
  <si>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</si>
  <si>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</si>
  <si>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</si>
  <si>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</si>
  <si>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</si>
  <si>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</si>
  <si>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</si>
  <si>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</si>
  <si>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</si>
  <si>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</si>
  <si>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</si>
  <si>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</si>
  <si>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</si>
  <si>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</si>
  <si>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</si>
  <si>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</si>
  <si>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</si>
  <si>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</si>
  <si>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</si>
  <si>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</si>
  <si>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</si>
  <si>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</si>
  <si>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</si>
  <si>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</si>
  <si>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</si>
  <si>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</si>
  <si>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</si>
  <si>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</si>
  <si>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</si>
  <si>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</si>
  <si>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</si>
  <si>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</si>
  <si>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</si>
  <si>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</si>
  <si>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</si>
  <si>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</si>
  <si>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</si>
  <si>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</si>
  <si>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</si>
  <si>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</si>
  <si>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</si>
  <si>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</si>
  <si>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</si>
  <si>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</si>
  <si>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</si>
  <si>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</si>
  <si>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</si>
  <si>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</si>
  <si>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</si>
  <si>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</si>
  <si>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</si>
  <si>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</si>
  <si>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</si>
  <si>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</si>
  <si>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</si>
  <si>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</si>
  <si>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</si>
  <si>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</si>
  <si>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</si>
  <si>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</si>
  <si>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</si>
  <si>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</si>
  <si>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</si>
  <si>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</si>
  <si>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</si>
  <si>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</si>
  <si>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</si>
  <si>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</si>
  <si>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</si>
  <si>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</si>
  <si>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</si>
  <si>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</si>
  <si>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</si>
  <si>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</si>
  <si>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</si>
  <si>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</si>
  <si>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</si>
  <si>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</si>
  <si>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</si>
  <si>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</si>
  <si>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</si>
  <si>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</si>
  <si>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</si>
  <si>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</si>
  <si>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</si>
  <si>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</si>
  <si>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</si>
  <si>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</si>
  <si>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</si>
  <si>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</si>
  <si>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</si>
  <si>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</si>
  <si>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</si>
  <si>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</si>
  <si>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</si>
  <si>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</si>
  <si>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</si>
  <si>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</si>
  <si>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</si>
  <si>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</si>
  <si>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</si>
  <si>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</si>
  <si>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</si>
  <si>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</si>
  <si>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</si>
  <si>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</si>
  <si>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</si>
  <si>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</si>
  <si>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</si>
  <si>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</si>
  <si>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</si>
  <si>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</si>
  <si>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</si>
  <si>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</si>
  <si>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</si>
  <si>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</si>
  <si>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</si>
  <si>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</si>
  <si>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</si>
  <si>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</si>
  <si>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</si>
  <si>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</si>
  <si>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</si>
  <si>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</si>
  <si>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</si>
  <si>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</si>
  <si>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</si>
  <si>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</si>
  <si>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</si>
  <si>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</si>
  <si>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</si>
  <si>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</si>
  <si>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</si>
  <si>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</si>
  <si>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</si>
  <si>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</si>
  <si>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</si>
  <si>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</si>
  <si>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</si>
  <si>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</si>
  <si>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</si>
  <si>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</si>
  <si>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</si>
  <si>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</si>
  <si>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</si>
  <si>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</si>
  <si>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</si>
  <si>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</si>
  <si>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</si>
  <si>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</si>
  <si>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</si>
  <si>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</si>
  <si>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</si>
  <si>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</si>
  <si>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</si>
  <si>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</si>
  <si>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</si>
  <si>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</si>
  <si>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</si>
  <si>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</si>
  <si>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</si>
  <si>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</si>
  <si>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</si>
  <si>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</si>
  <si>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</si>
  <si>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</si>
  <si>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</si>
  <si>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</si>
  <si>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</si>
  <si>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</si>
  <si>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</si>
  <si>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</si>
  <si>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</si>
  <si>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</si>
  <si>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</si>
  <si>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</si>
  <si>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</si>
  <si>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</si>
  <si>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</si>
  <si>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</si>
  <si>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</si>
  <si>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</si>
  <si>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</si>
  <si>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</si>
  <si>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</si>
  <si>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</si>
  <si>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</si>
  <si>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</si>
  <si>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</si>
  <si>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</si>
  <si>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</si>
  <si>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</si>
  <si>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</si>
  <si>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</si>
  <si>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</si>
  <si>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</si>
  <si>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</si>
  <si>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</si>
  <si>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</si>
  <si>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</si>
  <si>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</si>
  <si>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</si>
  <si>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</si>
  <si>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</si>
  <si>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</si>
  <si>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</si>
  <si>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</si>
  <si>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</si>
  <si>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</si>
  <si>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</si>
  <si>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</si>
  <si>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</si>
  <si>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</si>
  <si>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</si>
  <si>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</si>
  <si>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</si>
  <si>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</si>
  <si>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</si>
  <si>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</si>
  <si>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</si>
  <si>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</si>
  <si>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</si>
  <si>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</si>
  <si>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</si>
  <si>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</si>
  <si>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</si>
  <si>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</si>
  <si>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</si>
  <si>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</si>
  <si>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</si>
  <si>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</si>
  <si>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</si>
  <si>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</si>
  <si>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</si>
  <si>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</si>
  <si>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</si>
  <si>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</si>
  <si>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</si>
  <si>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</si>
  <si>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</si>
  <si>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</si>
  <si>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</si>
  <si>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</si>
  <si>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</si>
  <si>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</si>
  <si>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</si>
  <si>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</si>
  <si>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</si>
  <si>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</si>
  <si>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</si>
  <si>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</si>
  <si>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</si>
  <si>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</si>
  <si>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</si>
  <si>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</si>
  <si>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</si>
  <si>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</si>
  <si>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</si>
  <si>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</si>
  <si>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</si>
  <si>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</si>
  <si>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</si>
  <si>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</si>
  <si>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</si>
  <si>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</si>
  <si>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</si>
  <si>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</si>
  <si>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</si>
  <si>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</si>
  <si>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</si>
  <si>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</si>
  <si>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</si>
  <si>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</si>
  <si>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</si>
  <si>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</si>
  <si>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</si>
  <si>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</si>
  <si>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</si>
  <si>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</si>
  <si>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</si>
  <si>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</si>
  <si>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</si>
  <si>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</si>
  <si>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</si>
  <si>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</si>
  <si>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</si>
  <si>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</si>
  <si>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</si>
  <si>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</si>
  <si>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</si>
  <si>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</si>
  <si>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</si>
  <si>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</si>
  <si>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</si>
  <si>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</si>
  <si>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</si>
  <si>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</si>
  <si>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</si>
  <si>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</si>
  <si>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</si>
  <si>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</si>
  <si>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</si>
  <si>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</si>
  <si>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</si>
  <si>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</si>
  <si>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</si>
  <si>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</si>
  <si>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</si>
  <si>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</si>
  <si>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</si>
  <si>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</si>
  <si>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</si>
  <si>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</si>
  <si>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</si>
  <si>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</si>
  <si>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</si>
  <si>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</si>
  <si>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</si>
  <si>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</si>
  <si>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</si>
  <si>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</si>
  <si>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</si>
  <si>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</si>
  <si>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</si>
  <si>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</si>
  <si>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</si>
  <si>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</si>
  <si>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</si>
  <si>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</si>
  <si>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</si>
  <si>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</si>
  <si>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</si>
  <si>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</si>
  <si>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</si>
  <si>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</si>
  <si>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</si>
  <si>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</si>
  <si>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</si>
  <si>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</si>
  <si>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</si>
  <si>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</si>
  <si>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</si>
  <si>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</si>
  <si>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</si>
  <si>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</si>
  <si>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</si>
  <si>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</si>
  <si>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</si>
  <si>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</si>
  <si>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</si>
  <si>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</si>
  <si>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</si>
  <si>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</si>
  <si>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</si>
  <si>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</si>
  <si>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</si>
  <si>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</si>
  <si>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</si>
  <si>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</si>
  <si>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</si>
  <si>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</si>
  <si>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</si>
  <si>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</si>
  <si>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</si>
  <si>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</si>
  <si>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</si>
  <si>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</si>
  <si>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</si>
  <si>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</si>
  <si>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</si>
  <si>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</si>
  <si>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</si>
  <si>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</si>
  <si>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</si>
  <si>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</si>
  <si>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</si>
  <si>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</si>
  <si>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</si>
  <si>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</si>
  <si>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</si>
  <si>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</si>
  <si>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</si>
  <si>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</si>
  <si>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</si>
  <si>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</si>
  <si>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</si>
  <si>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</si>
  <si>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</si>
  <si>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</si>
  <si>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</si>
  <si>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</si>
  <si>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</si>
  <si>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</si>
  <si>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</si>
  <si>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</si>
  <si>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</si>
  <si>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</si>
  <si>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</si>
  <si>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</si>
  <si>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</si>
  <si>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</si>
  <si>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</si>
  <si>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</si>
  <si>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</si>
  <si>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</si>
  <si>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</si>
  <si>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</si>
  <si>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</si>
  <si>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</si>
  <si>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</si>
  <si>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</si>
  <si>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</si>
  <si>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</si>
  <si>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</si>
  <si>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</si>
  <si>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</si>
  <si>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</si>
  <si>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</si>
  <si>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</si>
  <si>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</si>
  <si>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</si>
  <si>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</si>
  <si>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</si>
  <si>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</si>
  <si>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</si>
  <si>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</si>
  <si>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</si>
  <si>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</si>
  <si>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</si>
  <si>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</si>
  <si>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</si>
  <si>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</si>
  <si>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</si>
  <si>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</si>
  <si>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</si>
  <si>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</si>
  <si>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</si>
  <si>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</si>
  <si>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</si>
  <si>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</si>
  <si>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</si>
  <si>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</si>
  <si>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</si>
  <si>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</si>
  <si>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</si>
  <si>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</si>
  <si>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</si>
  <si>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</si>
  <si>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</si>
  <si>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</si>
  <si>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</si>
  <si>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</si>
  <si>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</si>
  <si>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</si>
  <si>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</si>
  <si>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</si>
  <si>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</si>
  <si>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</si>
  <si>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</si>
  <si>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</si>
  <si>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</si>
  <si>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</si>
  <si>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</si>
  <si>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</si>
  <si>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</si>
  <si>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</si>
  <si>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</si>
  <si>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</si>
  <si>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</si>
  <si>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</si>
  <si>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</si>
  <si>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</si>
  <si>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</si>
  <si>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</si>
  <si>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</si>
  <si>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</si>
  <si>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</si>
  <si>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</si>
  <si>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</si>
  <si>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</si>
  <si>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</si>
  <si>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</si>
  <si>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</si>
  <si>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</si>
  <si>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</si>
  <si>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</si>
  <si>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</si>
  <si>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</si>
  <si>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</si>
  <si>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</si>
  <si>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</si>
  <si>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</si>
  <si>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</si>
  <si>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</si>
  <si>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</si>
  <si>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</si>
  <si>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</si>
  <si>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</si>
  <si>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</si>
  <si>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</si>
  <si>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</si>
  <si>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</si>
  <si>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</si>
  <si>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</si>
  <si>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</si>
  <si>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</si>
  <si>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</si>
  <si>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</si>
  <si>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</si>
  <si>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</si>
  <si>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</si>
  <si>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</si>
  <si>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</si>
  <si>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</si>
  <si>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</si>
  <si>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</si>
  <si>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</si>
  <si>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</si>
  <si>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</si>
  <si>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</si>
  <si>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</si>
  <si>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</si>
  <si>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</si>
  <si>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</si>
  <si>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</si>
  <si>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</si>
  <si>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</si>
  <si>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</si>
  <si>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</si>
  <si>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</si>
  <si>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</si>
  <si>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</si>
  <si>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</si>
  <si>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</si>
  <si>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</si>
  <si>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</si>
  <si>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</si>
  <si>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</si>
  <si>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</si>
  <si>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</si>
  <si>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</si>
  <si>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</si>
  <si>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</si>
  <si>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</si>
  <si>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</si>
  <si>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</si>
  <si>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</si>
  <si>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</si>
  <si>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</si>
  <si>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</si>
  <si>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</si>
  <si>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</si>
  <si>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</si>
  <si>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</si>
  <si>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</si>
  <si>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</si>
  <si>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</si>
  <si>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</si>
  <si>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</si>
  <si>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</si>
  <si>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</si>
  <si>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</si>
  <si>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</si>
  <si>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</si>
  <si>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</si>
  <si>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</si>
  <si>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</si>
  <si>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</si>
  <si>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</si>
  <si>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</si>
  <si>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</si>
  <si>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</si>
  <si>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</si>
  <si>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</si>
  <si>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</si>
  <si>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</si>
  <si>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</si>
  <si>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</si>
  <si>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</si>
  <si>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</si>
  <si>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</si>
  <si>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</si>
  <si>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</si>
  <si>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</si>
  <si>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</si>
  <si>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</si>
  <si>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</si>
  <si>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</si>
  <si>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</si>
  <si>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</si>
  <si>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</si>
  <si>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</si>
  <si>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</si>
  <si>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</si>
  <si>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</si>
  <si>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</si>
  <si>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</si>
  <si>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</si>
  <si>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</si>
  <si>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</si>
  <si>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</si>
  <si>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</si>
  <si>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</si>
  <si>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</si>
  <si>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</si>
  <si>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</si>
  <si>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</si>
  <si>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</si>
  <si>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</si>
  <si>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</si>
  <si>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</si>
  <si>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</si>
  <si>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</si>
  <si>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</si>
  <si>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</si>
  <si>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</si>
  <si>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</si>
  <si>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</si>
  <si>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</si>
  <si>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</si>
  <si>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</si>
  <si>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</si>
  <si>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</si>
  <si>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</si>
  <si>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</si>
  <si>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</si>
  <si>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</si>
  <si>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</si>
  <si>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</si>
  <si>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</si>
  <si>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</si>
  <si>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</si>
  <si>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</si>
  <si>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</si>
  <si>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</si>
  <si>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</si>
  <si>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</si>
  <si>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</si>
  <si>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</si>
  <si>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</si>
  <si>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</si>
  <si>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</si>
  <si>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</si>
  <si>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</si>
  <si>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</si>
  <si>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</si>
  <si>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</si>
  <si>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</si>
  <si>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</si>
  <si>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</si>
  <si>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</si>
  <si>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</si>
  <si>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</si>
  <si>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</si>
  <si>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</si>
  <si>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</si>
  <si>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</si>
  <si>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</si>
  <si>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</si>
  <si>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</si>
  <si>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</si>
  <si>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</si>
  <si>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</si>
  <si>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</si>
  <si>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</si>
  <si>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</si>
  <si>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</si>
  <si>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</si>
  <si>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</si>
  <si>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</si>
  <si>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</si>
  <si>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</si>
  <si>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</si>
  <si>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</si>
  <si>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</si>
  <si>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</si>
  <si>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</si>
  <si>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</si>
  <si>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</si>
  <si>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</si>
  <si>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</si>
  <si>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</si>
  <si>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</si>
  <si>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</si>
  <si>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</si>
  <si>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</si>
  <si>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</si>
  <si>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</si>
  <si>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</si>
  <si>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</si>
  <si>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</si>
  <si>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</si>
  <si>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</si>
  <si>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</si>
  <si>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</si>
  <si>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</si>
  <si>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</si>
  <si>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</si>
  <si>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</si>
  <si>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</si>
  <si>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</si>
  <si>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</si>
  <si>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</si>
  <si>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</si>
  <si>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</si>
  <si>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</si>
  <si>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</si>
  <si>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</si>
  <si>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</si>
  <si>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</si>
  <si>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</si>
  <si>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</si>
  <si>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</si>
  <si>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</si>
  <si>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</si>
  <si>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</si>
  <si>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</si>
  <si>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</si>
  <si>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</si>
  <si>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</si>
  <si>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</si>
  <si>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</si>
  <si>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</si>
  <si>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</si>
  <si>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</si>
  <si>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</si>
  <si>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</si>
  <si>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</si>
  <si>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</si>
  <si>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</si>
  <si>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</si>
  <si>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</si>
  <si>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</si>
  <si>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</si>
  <si>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</si>
  <si>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</si>
  <si>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</si>
  <si>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</si>
  <si>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</si>
  <si>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</si>
  <si>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</si>
  <si>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</si>
  <si>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</si>
  <si>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</si>
  <si>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</si>
  <si>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</si>
  <si>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</si>
  <si>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</si>
  <si>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</si>
  <si>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</si>
  <si>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</si>
  <si>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</si>
  <si>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</si>
  <si>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</si>
  <si>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</si>
  <si>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</si>
  <si>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</si>
  <si>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</si>
  <si>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</si>
  <si>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</si>
  <si>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</si>
  <si>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</si>
  <si>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</si>
  <si>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</si>
  <si>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</si>
  <si>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</si>
  <si>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</si>
  <si>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</si>
  <si>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</si>
  <si>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</si>
  <si>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</si>
  <si>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</si>
  <si>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</si>
  <si>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</si>
  <si>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</si>
  <si>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</si>
  <si>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</si>
  <si>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</si>
  <si>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</si>
  <si>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</si>
  <si>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</si>
  <si>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</si>
  <si>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</si>
  <si>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</si>
  <si>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</si>
  <si>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</si>
  <si>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</si>
  <si>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</si>
  <si>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</si>
  <si>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</si>
  <si>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</si>
  <si>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</si>
  <si>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</si>
  <si>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</si>
  <si>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</si>
  <si>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</si>
  <si>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</si>
  <si>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</si>
  <si>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</si>
  <si>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</si>
  <si>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</si>
  <si>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</si>
  <si>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</si>
  <si>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</si>
  <si>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</si>
  <si>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</si>
  <si>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</si>
  <si>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</si>
  <si>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</si>
  <si>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</si>
  <si>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</si>
  <si>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</si>
  <si>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</si>
  <si>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</si>
  <si>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</si>
  <si>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</si>
  <si>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</si>
  <si>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</si>
  <si>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</si>
  <si>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</si>
  <si>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</si>
  <si>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</si>
  <si>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</si>
  <si>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</si>
  <si>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</si>
  <si>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</si>
  <si>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</si>
  <si>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</si>
  <si>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</si>
  <si>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</si>
  <si>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</si>
  <si>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</si>
  <si>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</si>
  <si>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</si>
  <si>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</si>
  <si>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</si>
  <si>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</si>
  <si>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</si>
  <si>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</si>
  <si>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</si>
  <si>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</si>
  <si>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</si>
  <si>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</si>
  <si>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</si>
  <si>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</si>
  <si>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</si>
  <si>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</si>
  <si>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</si>
  <si>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</si>
  <si>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</si>
  <si>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</si>
  <si>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</si>
  <si>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</si>
  <si>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</si>
  <si>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</si>
  <si>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</si>
  <si>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</si>
  <si>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</si>
  <si>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</si>
  <si>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</si>
  <si>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</si>
  <si>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</si>
  <si>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</si>
  <si>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</si>
  <si>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</si>
  <si>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</si>
  <si>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</si>
  <si>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</si>
  <si>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</si>
  <si>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</si>
  <si>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</si>
  <si>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</si>
  <si>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</si>
  <si>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</si>
  <si>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</si>
  <si>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</si>
  <si>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</si>
  <si>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</si>
  <si>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</si>
  <si>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</si>
  <si>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</si>
  <si>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</si>
  <si>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</si>
  <si>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</si>
  <si>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</si>
  <si>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</si>
  <si>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</si>
  <si>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</si>
  <si>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</si>
  <si>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</si>
  <si>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</si>
  <si>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</si>
  <si>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</si>
  <si>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</si>
  <si>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</si>
  <si>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</si>
  <si>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</si>
  <si>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</si>
  <si>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</si>
  <si>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</si>
  <si>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</si>
  <si>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</si>
  <si>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</si>
  <si>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</si>
  <si>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</si>
  <si>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</si>
  <si>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</si>
  <si>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</si>
  <si>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</si>
  <si>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</si>
  <si>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</si>
  <si>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</si>
  <si>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</si>
  <si>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</si>
  <si>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</si>
  <si>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</si>
  <si>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</si>
  <si>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</si>
  <si>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</si>
  <si>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</si>
  <si>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</si>
  <si>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</si>
  <si>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</si>
  <si>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</si>
  <si>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</si>
  <si>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</si>
  <si>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</si>
  <si>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</si>
  <si>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</si>
  <si>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</si>
  <si>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</si>
  <si>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</si>
  <si>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</si>
  <si>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</si>
  <si>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</si>
  <si>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</si>
  <si>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</si>
  <si>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</si>
  <si>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</si>
  <si>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</si>
  <si>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</si>
  <si>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</si>
  <si>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</si>
  <si>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</si>
  <si>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</si>
  <si>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</si>
  <si>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</si>
  <si>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</si>
  <si>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</si>
  <si>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</si>
  <si>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</si>
  <si>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</si>
  <si>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</si>
  <si>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</si>
  <si>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</si>
  <si>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</si>
  <si>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</si>
  <si>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</si>
  <si>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</si>
  <si>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</si>
  <si>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</si>
  <si>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</si>
  <si>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</si>
  <si>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</si>
  <si>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</si>
  <si>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</si>
  <si>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</si>
  <si>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</si>
  <si>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</si>
  <si>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</si>
  <si>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</si>
  <si>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</si>
  <si>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</si>
  <si>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</si>
  <si>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</si>
  <si>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</si>
  <si>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</si>
  <si>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</si>
  <si>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</si>
  <si>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</si>
  <si>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</si>
  <si>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</si>
  <si>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</si>
  <si>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</si>
  <si>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</si>
  <si>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</si>
  <si>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</si>
  <si>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</si>
  <si>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</si>
  <si>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</si>
  <si>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</si>
  <si>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</si>
  <si>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</si>
  <si>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</si>
  <si>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</si>
  <si>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</si>
  <si>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</si>
  <si>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</si>
  <si>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</si>
  <si>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</si>
  <si>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</si>
  <si>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</si>
  <si>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</si>
  <si>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</si>
  <si>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</si>
  <si>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</si>
  <si>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</si>
  <si>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</si>
  <si>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</si>
  <si>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</si>
  <si>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</si>
  <si>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</si>
  <si>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</si>
  <si>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</si>
  <si>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</si>
  <si>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</si>
  <si>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</si>
  <si>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</si>
  <si>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</si>
  <si>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</si>
  <si>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</si>
  <si>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</si>
  <si>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</si>
  <si>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</si>
  <si>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</si>
  <si>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</si>
  <si>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</si>
  <si>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</si>
  <si>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</si>
  <si>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</si>
  <si>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</si>
  <si>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</si>
  <si>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</si>
  <si>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</si>
  <si>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</si>
  <si>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</si>
  <si>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</si>
  <si>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</si>
  <si>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</si>
  <si>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</si>
  <si>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</si>
  <si>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</si>
  <si>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</si>
  <si>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</si>
  <si>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</si>
  <si>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</si>
  <si>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</si>
  <si>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</si>
  <si>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</si>
  <si>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</si>
  <si>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</si>
  <si>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</si>
  <si>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</si>
  <si>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</si>
  <si>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</si>
  <si>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</si>
  <si>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</si>
  <si>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</si>
  <si>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</si>
  <si>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</si>
  <si>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</si>
  <si>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</si>
  <si>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</si>
  <si>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</si>
  <si>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</si>
  <si>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</si>
  <si>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</si>
  <si>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</si>
  <si>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</si>
  <si>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</si>
  <si>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</si>
  <si>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</si>
  <si>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</si>
  <si>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</si>
  <si>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</si>
  <si>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</si>
  <si>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</si>
  <si>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</si>
  <si>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</si>
  <si>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</si>
  <si>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</si>
  <si>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</si>
  <si>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</si>
  <si>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</si>
  <si>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</si>
  <si>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</si>
  <si>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</si>
  <si>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</si>
  <si>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</si>
  <si>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</si>
  <si>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</si>
  <si>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</si>
  <si>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</si>
  <si>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</si>
  <si>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</si>
  <si>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</si>
  <si>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</si>
  <si>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</si>
  <si>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</si>
  <si>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</si>
  <si>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</si>
  <si>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</si>
  <si>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</si>
  <si>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</si>
  <si>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</si>
  <si>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</si>
  <si>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</si>
  <si>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</si>
  <si>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</si>
  <si>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</si>
  <si>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</si>
  <si>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</si>
  <si>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</si>
  <si>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</si>
  <si>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</si>
  <si>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</si>
  <si>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</si>
  <si>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</si>
  <si>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</si>
  <si>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</si>
  <si>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</si>
  <si>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</si>
  <si>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</si>
  <si>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</si>
  <si>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</si>
  <si>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</si>
  <si>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</si>
  <si>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</si>
  <si>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</si>
  <si>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</si>
  <si>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</si>
  <si>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</si>
  <si>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</si>
  <si>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</si>
  <si>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</si>
  <si>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</si>
  <si>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</si>
  <si>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</si>
  <si>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</si>
  <si>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</si>
  <si>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</si>
  <si>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</si>
  <si>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</si>
  <si>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</si>
  <si>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</si>
  <si>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</si>
  <si>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</si>
  <si>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</si>
  <si>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</si>
  <si>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</si>
  <si>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</si>
  <si>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</si>
  <si>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</si>
  <si>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</si>
  <si>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</si>
  <si>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</si>
  <si>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</si>
  <si>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</si>
  <si>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</si>
  <si>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</si>
  <si>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</si>
  <si>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</si>
  <si>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</si>
  <si>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</si>
  <si>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</si>
  <si>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</si>
  <si>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</si>
  <si>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</si>
  <si>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</si>
  <si>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</si>
  <si>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</si>
  <si>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</si>
  <si>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</si>
  <si>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</si>
  <si>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</si>
  <si>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</si>
  <si>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</si>
  <si>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</si>
  <si>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</si>
  <si>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</si>
  <si>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</si>
  <si>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</si>
  <si>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</si>
  <si>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</si>
  <si>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</si>
  <si>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</si>
  <si>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</si>
  <si>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</si>
  <si>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</si>
  <si>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</si>
  <si>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</si>
  <si>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</si>
  <si>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</si>
  <si>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</si>
  <si>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</si>
  <si>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</si>
  <si>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</si>
  <si>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</si>
  <si>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</si>
  <si>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</si>
  <si>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</si>
  <si>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</si>
  <si>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</si>
  <si>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</si>
  <si>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</si>
  <si>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</si>
  <si>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</si>
  <si>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</si>
  <si>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</si>
  <si>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</si>
  <si>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</si>
  <si>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</si>
  <si>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</si>
  <si>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</si>
  <si>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</si>
  <si>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</si>
  <si>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</si>
  <si>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</si>
  <si>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</si>
  <si>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</si>
  <si>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</si>
  <si>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</si>
  <si>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</si>
  <si>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</si>
  <si>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</si>
  <si>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</si>
  <si>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</si>
  <si>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</si>
  <si>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</si>
  <si>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</si>
  <si>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</si>
  <si>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</si>
  <si>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</si>
  <si>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</si>
  <si>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</si>
  <si>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</si>
  <si>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</si>
  <si>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</si>
  <si>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</si>
  <si>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</si>
  <si>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</si>
  <si>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</si>
  <si>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</si>
  <si>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</si>
  <si>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</si>
  <si>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</si>
  <si>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</si>
  <si>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</si>
  <si>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</si>
  <si>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</si>
  <si>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</si>
  <si>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</si>
  <si>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</si>
  <si>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</si>
  <si>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</si>
  <si>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</si>
  <si>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</si>
  <si>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</si>
  <si>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</si>
  <si>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</si>
  <si>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</si>
  <si>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</si>
  <si>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</si>
  <si>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</si>
  <si>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</si>
  <si>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</si>
  <si>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</si>
  <si>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</si>
  <si>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</si>
  <si>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</si>
  <si>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</si>
  <si>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</si>
  <si>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</si>
  <si>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</si>
  <si>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</si>
  <si>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</si>
  <si>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</si>
  <si>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</si>
  <si>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</si>
  <si>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</si>
  <si>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</si>
  <si>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</si>
  <si>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</si>
  <si>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</si>
  <si>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</si>
  <si>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</si>
  <si>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</si>
  <si>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</si>
  <si>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</si>
  <si>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</si>
  <si>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</si>
  <si>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</si>
  <si>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</si>
  <si>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</si>
  <si>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</si>
  <si>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</si>
  <si>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</si>
  <si>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</si>
  <si>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</si>
  <si>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</si>
  <si>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</si>
  <si>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</si>
  <si>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</si>
  <si>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</si>
  <si>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</si>
  <si>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</si>
  <si>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</si>
  <si>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</si>
  <si>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</si>
  <si>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</si>
  <si>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</si>
  <si>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</si>
  <si>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</si>
  <si>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</si>
  <si>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</si>
  <si>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</si>
  <si>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</si>
  <si>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</si>
  <si>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</si>
  <si>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</si>
  <si>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</si>
  <si>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</si>
  <si>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</si>
  <si>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</si>
  <si>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</si>
  <si>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</si>
  <si>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</si>
  <si>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</si>
  <si>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</si>
  <si>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</si>
  <si>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</si>
  <si>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</si>
  <si>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</si>
  <si>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</si>
  <si>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</si>
  <si>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</si>
  <si>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</si>
  <si>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</si>
  <si>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</si>
  <si>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</si>
  <si>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</si>
  <si>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</si>
  <si>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</si>
  <si>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</si>
  <si>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</si>
  <si>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</si>
  <si>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</si>
  <si>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</si>
  <si>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</si>
  <si>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</si>
  <si>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</si>
  <si>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</si>
  <si>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</si>
  <si>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</si>
  <si>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</si>
  <si>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</si>
  <si>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</si>
  <si>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</si>
  <si>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</si>
  <si>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</si>
  <si>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</si>
  <si>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</si>
  <si>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</si>
  <si>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</si>
  <si>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</si>
  <si>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</si>
  <si>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</si>
  <si>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</si>
  <si>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</si>
  <si>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</si>
  <si>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</si>
  <si>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</si>
  <si>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</si>
  <si>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</si>
  <si>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</si>
  <si>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</si>
  <si>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</si>
  <si>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</si>
  <si>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</si>
  <si>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</si>
  <si>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</si>
  <si>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</si>
  <si>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</si>
  <si>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</si>
  <si>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</si>
  <si>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</si>
  <si>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</si>
  <si>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</si>
  <si>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</si>
  <si>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</si>
  <si>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</si>
  <si>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</si>
  <si>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</si>
  <si>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</si>
  <si>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</si>
  <si>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</si>
  <si>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</si>
  <si>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</si>
  <si>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</si>
  <si>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</si>
  <si>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</si>
  <si>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</si>
  <si>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</si>
  <si>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</si>
  <si>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</si>
  <si>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</si>
  <si>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</si>
  <si>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</si>
  <si>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</si>
  <si>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</si>
  <si>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</si>
  <si>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</si>
  <si>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</si>
  <si>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</si>
  <si>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</si>
  <si>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</si>
  <si>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</si>
  <si>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</si>
  <si>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</si>
  <si>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</si>
  <si>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</si>
  <si>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</si>
  <si>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</si>
  <si>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</si>
  <si>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</si>
  <si>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</si>
  <si>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</si>
  <si>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</si>
  <si>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</si>
  <si>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</si>
  <si>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</si>
  <si>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</si>
  <si>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</si>
  <si>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</si>
  <si>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</si>
  <si>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</si>
  <si>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</si>
  <si>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</si>
  <si>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</si>
  <si>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</si>
  <si>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</si>
  <si>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</si>
  <si>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</si>
  <si>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</si>
  <si>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</si>
  <si>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</si>
  <si>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</si>
  <si>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</si>
  <si>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</si>
  <si>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</si>
  <si>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</si>
  <si>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</si>
  <si>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</si>
  <si>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</si>
  <si>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</si>
  <si>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</si>
  <si>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</si>
  <si>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</si>
  <si>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</si>
  <si>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</si>
  <si>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</si>
  <si>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</si>
  <si>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</si>
  <si>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</si>
  <si>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</si>
  <si>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</si>
  <si>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</si>
  <si>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</si>
  <si>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</si>
  <si>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</si>
  <si>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</si>
  <si>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</si>
  <si>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</si>
  <si>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</si>
  <si>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</si>
  <si>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</si>
  <si>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</si>
  <si>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</si>
  <si>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</si>
  <si>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</si>
  <si>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</si>
  <si>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</si>
  <si>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</si>
  <si>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</si>
  <si>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</si>
  <si>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</si>
  <si>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</si>
  <si>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</si>
  <si>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</si>
  <si>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</si>
  <si>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</si>
  <si>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</si>
  <si>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</si>
  <si>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</si>
  <si>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</si>
  <si>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</si>
  <si>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</si>
  <si>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</si>
  <si>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</si>
  <si>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</si>
  <si>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</si>
  <si>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</si>
  <si>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</si>
  <si>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</si>
  <si>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</si>
  <si>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</si>
  <si>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</si>
  <si>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</si>
  <si>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</si>
  <si>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</si>
  <si>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</si>
  <si>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</si>
  <si>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</si>
  <si>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</si>
  <si>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</si>
  <si>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</si>
  <si>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</si>
  <si>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</si>
  <si>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</si>
  <si>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</si>
  <si>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</si>
  <si>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</si>
  <si>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</si>
  <si>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</si>
  <si>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</si>
  <si>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</si>
  <si>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</si>
  <si>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</si>
  <si>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</si>
  <si>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</si>
  <si>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</si>
  <si>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</si>
  <si>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</si>
  <si>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</si>
  <si>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</si>
  <si>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</si>
  <si>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</si>
  <si>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</si>
  <si>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</si>
  <si>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</si>
  <si>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</si>
  <si>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</si>
  <si>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</si>
  <si>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</si>
  <si>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</si>
  <si>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</si>
  <si>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</si>
  <si>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</si>
  <si>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</si>
  <si>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</si>
  <si>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</si>
  <si>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</si>
  <si>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</si>
  <si>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</si>
  <si>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</si>
  <si>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</si>
  <si>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</si>
  <si>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</si>
  <si>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</si>
  <si>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</si>
  <si>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</si>
  <si>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</si>
  <si>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</si>
  <si>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</si>
  <si>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</si>
  <si>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</si>
  <si>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</si>
  <si>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</si>
  <si>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</si>
  <si>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</si>
  <si>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</si>
  <si>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</si>
  <si>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</si>
  <si>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</si>
  <si>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</si>
  <si>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</si>
  <si>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</si>
  <si>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</si>
  <si>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</si>
  <si>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</si>
  <si>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</si>
  <si>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</si>
  <si>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</si>
  <si>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</si>
  <si>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</si>
  <si>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</si>
  <si>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</si>
  <si>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</si>
  <si>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</si>
  <si>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</si>
  <si>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</si>
  <si>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</si>
  <si>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</si>
  <si>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</si>
  <si>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</si>
  <si>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</si>
  <si>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</si>
  <si>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</si>
  <si>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</si>
  <si>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</si>
  <si>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</si>
  <si>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</si>
  <si>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</si>
  <si>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</si>
  <si>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</si>
  <si>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</si>
  <si>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</si>
  <si>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</si>
  <si>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</si>
  <si>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</si>
  <si>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</si>
  <si>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</si>
  <si>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</si>
  <si>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</si>
  <si>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</si>
  <si>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</si>
  <si>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</si>
  <si>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</si>
  <si>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</si>
  <si>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</si>
  <si>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</si>
  <si>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</si>
  <si>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</si>
  <si>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</si>
  <si>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</si>
  <si>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</si>
  <si>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</si>
  <si>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</si>
  <si>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</si>
  <si>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</si>
  <si>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</si>
  <si>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</si>
  <si>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</si>
  <si>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</si>
  <si>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</si>
  <si>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</si>
  <si>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</si>
  <si>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</si>
  <si>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</si>
  <si>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</si>
  <si>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</si>
  <si>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</si>
  <si>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</si>
  <si>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</si>
  <si>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</si>
  <si>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</si>
  <si>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</si>
  <si>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</si>
  <si>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</si>
  <si>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</si>
  <si>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</si>
  <si>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</si>
  <si>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</si>
  <si>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</si>
  <si>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</si>
  <si>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</si>
  <si>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</si>
  <si>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</si>
  <si>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</si>
  <si>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</si>
  <si>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</si>
  <si>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</si>
  <si>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</si>
  <si>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</si>
  <si>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</si>
  <si>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</si>
  <si>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</si>
  <si>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</si>
  <si>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</si>
  <si>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</si>
  <si>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</si>
  <si>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</si>
  <si>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</si>
  <si>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</si>
  <si>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</si>
  <si>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</si>
  <si>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</si>
  <si>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</si>
  <si>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</si>
  <si>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</si>
  <si>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</si>
  <si>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</si>
  <si>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</si>
  <si>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</si>
  <si>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</si>
  <si>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</si>
  <si>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</si>
  <si>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</si>
  <si>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</si>
  <si>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</si>
  <si>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</si>
  <si>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</si>
  <si>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</si>
  <si>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</si>
  <si>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</si>
  <si>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</si>
  <si>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</si>
  <si>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</si>
  <si>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</si>
  <si>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</si>
  <si>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</si>
  <si>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</si>
  <si>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</si>
  <si>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</si>
  <si>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</si>
  <si>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</si>
  <si>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</si>
  <si>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</si>
  <si>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</si>
  <si>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</si>
  <si>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</si>
  <si>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</si>
  <si>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</si>
  <si>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</si>
  <si>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</si>
  <si>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</si>
  <si>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</si>
  <si>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</si>
  <si>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</si>
  <si>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</si>
  <si>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</si>
  <si>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</si>
  <si>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</si>
  <si>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</si>
  <si>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</si>
  <si>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</si>
  <si>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</si>
  <si>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</si>
  <si>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</si>
  <si>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</si>
  <si>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</si>
  <si>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</si>
  <si>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</si>
  <si>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</si>
  <si>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</si>
  <si>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</si>
  <si>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</si>
  <si>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</si>
  <si>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</si>
  <si>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</si>
  <si>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</si>
  <si>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</si>
  <si>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</si>
  <si>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</si>
  <si>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</si>
  <si>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</si>
  <si>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</si>
  <si>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</si>
  <si>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</si>
  <si>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</si>
  <si>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</si>
  <si>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</si>
  <si>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</si>
  <si>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</si>
  <si>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</si>
  <si>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</si>
  <si>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</si>
  <si>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</si>
  <si>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</si>
  <si>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</si>
  <si>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</si>
  <si>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</si>
  <si>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</si>
  <si>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</si>
  <si>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</si>
  <si>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</si>
  <si>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</si>
  <si>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</si>
  <si>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</si>
  <si>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</si>
  <si>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</si>
  <si>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</si>
  <si>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</si>
  <si>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</si>
  <si>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</si>
  <si>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</si>
  <si>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</si>
  <si>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</si>
  <si>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</si>
  <si>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</si>
  <si>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</si>
  <si>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</si>
  <si>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</si>
  <si>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</si>
  <si>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</si>
  <si>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</si>
  <si>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</si>
  <si>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</si>
  <si>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</si>
  <si>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</si>
  <si>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</si>
  <si>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</si>
  <si>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</si>
  <si>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</si>
  <si>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</si>
  <si>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</si>
  <si>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</si>
  <si>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</si>
  <si>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</si>
  <si>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</si>
  <si>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</si>
  <si>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</si>
  <si>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</si>
  <si>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</si>
  <si>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</si>
  <si>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</si>
  <si>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</si>
  <si>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</si>
  <si>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</si>
  <si>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</si>
  <si>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</si>
  <si>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</si>
  <si>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</si>
  <si>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</si>
  <si>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</si>
  <si>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</si>
  <si>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</si>
  <si>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</si>
  <si>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</si>
  <si>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</si>
  <si>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</si>
  <si>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</si>
  <si>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</si>
  <si>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</si>
  <si>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</si>
  <si>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</si>
  <si>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</si>
  <si>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</si>
  <si>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</si>
  <si>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</si>
  <si>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</si>
  <si>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</si>
  <si>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</si>
  <si>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</si>
  <si>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</si>
  <si>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</si>
  <si>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</si>
  <si>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</si>
  <si>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</si>
  <si>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</si>
  <si>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</si>
  <si>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</si>
  <si>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</si>
  <si>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</si>
  <si>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</si>
  <si>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</si>
  <si>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</si>
  <si>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</si>
  <si>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</si>
  <si>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</si>
  <si>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</si>
  <si>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</si>
  <si>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</si>
  <si>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</si>
  <si>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</si>
  <si>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</si>
  <si>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</si>
  <si>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</si>
  <si>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</si>
  <si>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</si>
  <si>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</si>
  <si>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</si>
  <si>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</si>
  <si>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</si>
  <si>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</si>
  <si>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</si>
  <si>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</si>
  <si>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</si>
  <si>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</si>
  <si>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</si>
  <si>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</si>
  <si>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</si>
  <si>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</si>
  <si>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</si>
  <si>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</si>
  <si>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</si>
  <si>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</si>
  <si>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</si>
  <si>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</si>
  <si>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</si>
  <si>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</si>
  <si>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</si>
  <si>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</si>
  <si>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</si>
  <si>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</si>
  <si>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</si>
  <si>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</si>
  <si>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</si>
  <si>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</si>
  <si>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</si>
  <si>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</si>
  <si>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</si>
  <si>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</si>
  <si>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</si>
  <si>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</si>
  <si>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</si>
  <si>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</si>
  <si>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</si>
  <si>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</si>
  <si>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</si>
  <si>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</si>
  <si>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</si>
  <si>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</si>
  <si>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</si>
  <si>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</si>
  <si>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</si>
  <si>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</si>
  <si>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</si>
  <si>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</si>
  <si>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</si>
  <si>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</si>
  <si>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</si>
  <si>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</si>
  <si>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</si>
  <si>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</si>
  <si>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</si>
  <si>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</si>
  <si>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</si>
  <si>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</si>
  <si>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</si>
  <si>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</si>
  <si>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</si>
  <si>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</si>
  <si>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</si>
  <si>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</si>
  <si>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</si>
  <si>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</si>
  <si>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</si>
  <si>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</si>
  <si>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</si>
  <si>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</si>
  <si>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</si>
  <si>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</si>
  <si>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</si>
  <si>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</si>
  <si>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</si>
  <si>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</si>
  <si>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</si>
  <si>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</si>
  <si>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</si>
  <si>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</si>
  <si>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</si>
  <si>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</si>
  <si>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</si>
  <si>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</si>
  <si>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</si>
  <si>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</si>
  <si>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</si>
  <si>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</si>
  <si>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</si>
  <si>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</si>
  <si>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</si>
  <si>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</si>
  <si>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</si>
  <si>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</si>
  <si>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</si>
  <si>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</si>
  <si>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</si>
  <si>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</si>
  <si>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</si>
  <si>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</si>
  <si>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</si>
  <si>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</si>
  <si>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</si>
  <si>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</si>
  <si>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</si>
  <si>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</si>
  <si>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</si>
  <si>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</si>
  <si>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</si>
  <si>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</si>
  <si>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</si>
  <si>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</si>
  <si>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</si>
  <si>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</si>
  <si>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</si>
  <si>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</si>
  <si>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</si>
  <si>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</si>
  <si>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</si>
  <si>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</si>
  <si>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</si>
  <si>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</si>
  <si>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</si>
  <si>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</si>
  <si>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</si>
  <si>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</si>
  <si>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</si>
  <si>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</si>
  <si>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</si>
  <si>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</si>
  <si>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</si>
  <si>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</si>
  <si>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</si>
  <si>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</si>
  <si>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</si>
  <si>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</si>
  <si>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</si>
  <si>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</si>
  <si>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</si>
  <si>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</si>
  <si>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</si>
  <si>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</si>
  <si>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</si>
  <si>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</si>
  <si>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</si>
  <si>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</si>
  <si>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</si>
  <si>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</si>
  <si>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</si>
  <si>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</si>
  <si>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</si>
  <si>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</si>
  <si>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</si>
  <si>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</si>
  <si>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</si>
  <si>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</si>
  <si>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</si>
  <si>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</si>
  <si>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</si>
  <si>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</si>
  <si>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</si>
  <si>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</si>
  <si>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</si>
  <si>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</si>
  <si>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</si>
  <si>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</si>
  <si>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</si>
  <si>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</si>
  <si>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</si>
  <si>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</si>
  <si>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</si>
  <si>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</si>
  <si>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</si>
  <si>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</si>
  <si>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</si>
  <si>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</si>
  <si>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</si>
  <si>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</si>
  <si>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</si>
  <si>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</si>
  <si>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</si>
  <si>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</si>
  <si>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</si>
  <si>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</si>
  <si>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</si>
  <si>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</si>
  <si>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</si>
  <si>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</si>
  <si>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</si>
  <si>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</si>
  <si>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</si>
  <si>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</si>
  <si>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</si>
  <si>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</si>
  <si>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</si>
  <si>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</si>
  <si>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</si>
  <si>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</si>
  <si>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</si>
  <si>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</si>
  <si>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</si>
  <si>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</si>
  <si>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</si>
  <si>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</si>
  <si>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</si>
  <si>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</si>
  <si>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</si>
  <si>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</si>
  <si>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</si>
  <si>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</si>
  <si>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</si>
  <si>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</si>
  <si>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</si>
  <si>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</si>
  <si>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</si>
  <si>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</si>
  <si>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</si>
  <si>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</si>
  <si>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</si>
  <si>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</si>
  <si>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</si>
  <si>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</si>
  <si>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</si>
  <si>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</si>
  <si>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</si>
  <si>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</si>
  <si>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</si>
  <si>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</si>
  <si>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</si>
  <si>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</si>
  <si>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</si>
  <si>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</si>
  <si>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</si>
  <si>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</si>
  <si>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</si>
  <si>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</si>
  <si>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</si>
  <si>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</si>
  <si>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</si>
  <si>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</si>
  <si>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</si>
  <si>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</si>
  <si>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</si>
  <si>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</si>
  <si>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</si>
  <si>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</si>
  <si>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</si>
  <si>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</si>
  <si>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</si>
  <si>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</si>
  <si>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</si>
  <si>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</si>
  <si>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</si>
  <si>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</si>
  <si>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</si>
  <si>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</si>
  <si>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</si>
  <si>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</si>
  <si>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</si>
  <si>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</si>
  <si>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</si>
  <si>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</si>
  <si>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</si>
  <si>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</si>
  <si>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</si>
  <si>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</si>
  <si>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</si>
  <si>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</si>
  <si>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</si>
  <si>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</si>
  <si>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</si>
  <si>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</si>
  <si>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</si>
  <si>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</si>
  <si>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</si>
  <si>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</si>
  <si>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</si>
  <si>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</si>
  <si>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</si>
  <si>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</si>
  <si>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</si>
  <si>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</si>
  <si>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</si>
  <si>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</si>
  <si>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</si>
  <si>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</si>
  <si>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</si>
  <si>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</si>
  <si>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</si>
  <si>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</si>
  <si>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</si>
  <si>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</si>
  <si>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</si>
  <si>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</si>
  <si>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</si>
  <si>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</si>
  <si>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</si>
  <si>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</si>
  <si>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</si>
  <si>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</si>
  <si>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</si>
  <si>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</si>
  <si>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</si>
  <si>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</si>
  <si>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</si>
  <si>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</si>
  <si>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</si>
  <si>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</si>
  <si>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</si>
  <si>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</si>
  <si>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</si>
  <si>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</si>
  <si>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</si>
  <si>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</si>
  <si>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</si>
  <si>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</si>
  <si>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</si>
  <si>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</si>
  <si>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</si>
  <si>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</si>
  <si>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</si>
  <si>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</si>
  <si>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</si>
  <si>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</si>
  <si>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</si>
  <si>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</si>
  <si>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</si>
  <si>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</si>
  <si>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</si>
  <si>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</si>
  <si>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</si>
  <si>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</si>
  <si>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</si>
  <si>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</si>
  <si>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</si>
  <si>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</si>
  <si>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</si>
  <si>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</si>
  <si>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</si>
  <si>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</si>
  <si>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</si>
  <si>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</si>
  <si>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</si>
  <si>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</si>
  <si>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</si>
  <si>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</si>
  <si>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</si>
  <si>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</si>
  <si>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</si>
  <si>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</si>
  <si>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</si>
  <si>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</si>
  <si>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</si>
  <si>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</si>
  <si>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</si>
  <si>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</si>
  <si>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</si>
  <si>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</si>
  <si>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</si>
  <si>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</si>
  <si>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</si>
  <si>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</si>
  <si>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</si>
  <si>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</si>
  <si>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</si>
  <si>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</si>
  <si>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</si>
  <si>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</si>
  <si>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</si>
  <si>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</si>
  <si>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</si>
  <si>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</si>
  <si>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</si>
  <si>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</si>
  <si>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</si>
  <si>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</si>
  <si>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</si>
  <si>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</si>
  <si>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</si>
  <si>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</si>
  <si>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</si>
  <si>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</si>
  <si>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</si>
  <si>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</si>
  <si>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</si>
  <si>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</si>
  <si>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</si>
  <si>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</si>
  <si>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</si>
  <si>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</si>
  <si>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</si>
  <si>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</si>
  <si>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</si>
  <si>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</si>
  <si>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</si>
  <si>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</si>
  <si>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</si>
  <si>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</si>
  <si>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</si>
  <si>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</si>
  <si>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</si>
  <si>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</si>
  <si>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</si>
  <si>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</si>
  <si>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</si>
  <si>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</si>
  <si>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</si>
  <si>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</si>
  <si>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</si>
  <si>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</si>
  <si>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</si>
  <si>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</si>
  <si>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</si>
  <si>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</si>
  <si>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</si>
  <si>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</si>
  <si>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</si>
  <si>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</si>
  <si>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</si>
  <si>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</si>
  <si>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</si>
  <si>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</si>
  <si>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</si>
  <si>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</si>
  <si>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</si>
  <si>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</si>
  <si>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</si>
  <si>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</si>
  <si>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</si>
  <si>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</si>
  <si>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</si>
  <si>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</si>
  <si>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</si>
  <si>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</si>
  <si>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</si>
  <si>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</si>
  <si>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</si>
  <si>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</si>
  <si>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</si>
  <si>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</si>
  <si>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</si>
  <si>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</si>
  <si>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</si>
  <si>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</si>
  <si>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</si>
  <si>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</si>
  <si>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</si>
  <si>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</si>
  <si>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</si>
  <si>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</si>
  <si>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</si>
  <si>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</si>
  <si>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</si>
  <si>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</si>
  <si>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</si>
  <si>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</si>
  <si>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</si>
  <si>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</si>
  <si>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</si>
  <si>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</si>
  <si>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</si>
  <si>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</si>
  <si>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</si>
  <si>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</si>
  <si>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</si>
  <si>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</si>
  <si>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</si>
  <si>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</si>
  <si>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</si>
  <si>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</si>
  <si>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</si>
  <si>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</si>
  <si>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</si>
  <si>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</si>
  <si>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</si>
  <si>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</si>
  <si>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</si>
  <si>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</si>
  <si>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</si>
  <si>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</si>
  <si>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</si>
  <si>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</si>
  <si>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</si>
  <si>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</si>
  <si>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</si>
  <si>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</si>
  <si>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</si>
  <si>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</si>
  <si>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</si>
  <si>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</si>
  <si>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</si>
  <si>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</si>
  <si>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</si>
  <si>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</si>
  <si>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</si>
  <si>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</si>
  <si>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</si>
  <si>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</si>
  <si>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</si>
  <si>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</si>
  <si>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</si>
  <si>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</si>
  <si>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</si>
  <si>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</si>
  <si>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</si>
  <si>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</si>
  <si>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</si>
  <si>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</si>
  <si>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</si>
  <si>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</si>
  <si>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</si>
  <si>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</si>
  <si>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</si>
  <si>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</si>
  <si>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</si>
  <si>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</si>
  <si>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</si>
  <si>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</si>
  <si>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</si>
  <si>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</si>
  <si>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</si>
  <si>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</si>
  <si>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</si>
  <si>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</si>
  <si>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</si>
  <si>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</si>
  <si>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</si>
  <si>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</si>
  <si>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</si>
  <si>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</si>
  <si>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</si>
  <si>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</si>
  <si>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</si>
  <si>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</si>
  <si>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</si>
  <si>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</si>
  <si>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</si>
  <si>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</si>
  <si>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</si>
  <si>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</si>
  <si>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</si>
  <si>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</si>
  <si>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</si>
  <si>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</si>
  <si>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</si>
  <si>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</si>
  <si>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</si>
  <si>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</si>
  <si>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</si>
  <si>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</si>
  <si>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</si>
  <si>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</si>
  <si>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</si>
  <si>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</si>
  <si>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</si>
  <si>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</si>
  <si>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</si>
  <si>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</si>
  <si>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</si>
  <si>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</si>
  <si>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</si>
  <si>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</si>
  <si>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</si>
  <si>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</si>
  <si>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</si>
  <si>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</si>
  <si>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</si>
  <si>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</si>
  <si>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</si>
  <si>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</si>
  <si>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</si>
  <si>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</si>
  <si>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</si>
  <si>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</si>
  <si>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</si>
  <si>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</si>
  <si>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</si>
  <si>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</si>
  <si>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</si>
  <si>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</si>
  <si>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</si>
  <si>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</si>
  <si>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</si>
  <si>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</si>
  <si>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</si>
  <si>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</si>
  <si>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</si>
  <si>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</si>
  <si>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</si>
  <si>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</si>
  <si>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</si>
  <si>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</si>
  <si>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</si>
  <si>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</si>
  <si>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</si>
  <si>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</si>
  <si>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</si>
  <si>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</si>
  <si>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</si>
  <si>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</si>
  <si>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</si>
  <si>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</si>
  <si>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</si>
  <si>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</si>
  <si>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</si>
  <si>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</si>
  <si>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</si>
  <si>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</si>
  <si>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</si>
  <si>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</si>
  <si>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</si>
  <si>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</si>
  <si>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</si>
  <si>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</si>
  <si>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</si>
  <si>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</si>
  <si>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</si>
  <si>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</si>
  <si>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</si>
  <si>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</si>
  <si>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</si>
  <si>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</si>
  <si>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</si>
  <si>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</si>
  <si>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</si>
  <si>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</si>
  <si>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</si>
  <si>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</si>
  <si>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</si>
  <si>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</si>
  <si>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</si>
  <si>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</si>
  <si>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</si>
  <si>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</si>
  <si>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</si>
  <si>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</si>
  <si>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</si>
  <si>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</si>
  <si>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</si>
  <si>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</si>
  <si>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</si>
  <si>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</si>
  <si>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</si>
  <si>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</si>
  <si>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</si>
  <si>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</si>
  <si>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</si>
  <si>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</si>
  <si>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</si>
  <si>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</si>
  <si>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</si>
  <si>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</si>
  <si>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</si>
  <si>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</si>
  <si>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</si>
  <si>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</si>
  <si>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</si>
  <si>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</si>
  <si>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</si>
  <si>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</si>
  <si>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</si>
  <si>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</si>
  <si>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</si>
  <si>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</si>
  <si>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</si>
  <si>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</si>
  <si>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</si>
  <si>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</si>
  <si>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</si>
  <si>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</si>
  <si>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</si>
  <si>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</si>
  <si>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</si>
  <si>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</si>
  <si>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</si>
  <si>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</si>
  <si>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</si>
  <si>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</si>
  <si>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</si>
  <si>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</si>
  <si>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</si>
  <si>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</si>
  <si>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</si>
  <si>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</si>
  <si>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</si>
  <si>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</si>
  <si>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</si>
  <si>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</si>
  <si>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</si>
  <si>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</si>
  <si>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</si>
  <si>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</si>
  <si>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</si>
  <si>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</si>
  <si>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</si>
  <si>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</si>
  <si>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</si>
  <si>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</si>
  <si>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</si>
  <si>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</si>
  <si>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</si>
  <si>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</si>
  <si>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</si>
  <si>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</si>
  <si>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</si>
  <si>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</si>
  <si>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</si>
  <si>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</si>
  <si>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</si>
  <si>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</si>
  <si>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</si>
  <si>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</si>
  <si>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</si>
  <si>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</si>
  <si>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</si>
  <si>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</si>
  <si>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</si>
  <si>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</si>
  <si>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</si>
  <si>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</si>
  <si>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</si>
  <si>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</si>
  <si>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</si>
  <si>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</si>
  <si>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</si>
  <si>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</si>
  <si>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</si>
  <si>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</si>
  <si>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</si>
  <si>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</si>
  <si>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</si>
  <si>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</si>
  <si>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</si>
  <si>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</si>
  <si>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</si>
  <si>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</si>
  <si>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</si>
  <si>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</si>
  <si>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</si>
  <si>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</si>
  <si>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</si>
  <si>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</si>
  <si>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</si>
  <si>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</si>
  <si>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</si>
  <si>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</si>
  <si>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</si>
  <si>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</si>
  <si>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</si>
  <si>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</si>
  <si>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</si>
  <si>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</si>
  <si>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</si>
  <si>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</si>
  <si>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</si>
  <si>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</si>
  <si>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</si>
  <si>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</si>
  <si>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</si>
  <si>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</si>
  <si>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</si>
  <si>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</si>
  <si>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</si>
  <si>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</si>
  <si>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</si>
  <si>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</si>
  <si>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</si>
  <si>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</si>
  <si>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</si>
  <si>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</si>
  <si>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</si>
  <si>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</si>
  <si>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</si>
  <si>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</si>
  <si>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</si>
  <si>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</si>
  <si>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</si>
  <si>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</si>
  <si>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</si>
  <si>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</si>
  <si>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</si>
  <si>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</si>
  <si>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</si>
  <si>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</si>
  <si>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</si>
  <si>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</si>
  <si>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</si>
  <si>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</si>
  <si>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</si>
  <si>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</si>
  <si>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</si>
  <si>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</si>
  <si>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</si>
  <si>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</si>
  <si>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</si>
  <si>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</si>
  <si>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</si>
  <si>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</si>
  <si>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</si>
  <si>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</si>
  <si>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</si>
  <si>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</si>
  <si>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</si>
  <si>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</si>
  <si>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</si>
  <si>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</si>
  <si>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</si>
  <si>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</si>
  <si>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</si>
  <si>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</si>
  <si>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</si>
  <si>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</si>
  <si>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</si>
  <si>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</si>
  <si>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</si>
  <si>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</si>
  <si>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</si>
  <si>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</si>
  <si>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</si>
  <si>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</si>
  <si>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</si>
  <si>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</si>
  <si>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</si>
  <si>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</si>
  <si>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</si>
  <si>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</si>
  <si>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</si>
  <si>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</si>
  <si>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</si>
  <si>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</si>
  <si>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</si>
  <si>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</si>
  <si>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</si>
  <si>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</si>
  <si>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</si>
  <si>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</si>
  <si>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</si>
  <si>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</si>
  <si>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</si>
  <si>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</si>
  <si>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</si>
  <si>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</si>
  <si>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</si>
  <si>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</si>
  <si>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</si>
  <si>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</si>
  <si>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</si>
  <si>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</si>
  <si>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</si>
  <si>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</si>
  <si>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</si>
  <si>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</si>
  <si>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</si>
  <si>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</si>
  <si>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</si>
  <si>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</si>
  <si>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</si>
  <si>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</si>
  <si>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</si>
  <si>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</si>
  <si>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</si>
  <si>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</si>
  <si>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</si>
  <si>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</si>
  <si>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</si>
  <si>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</si>
  <si>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</si>
  <si>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</si>
  <si>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</si>
  <si>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</si>
  <si>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</si>
  <si>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</si>
  <si>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</si>
  <si>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</si>
  <si>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</si>
  <si>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</si>
  <si>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</si>
  <si>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</si>
  <si>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</si>
  <si>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</si>
  <si>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</si>
  <si>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</si>
  <si>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</si>
  <si>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</si>
  <si>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</si>
  <si>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</si>
  <si>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</si>
  <si>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</si>
  <si>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</si>
  <si>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</si>
  <si>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</si>
  <si>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</si>
  <si>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</si>
  <si>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</si>
  <si>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</si>
  <si>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</si>
  <si>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</si>
  <si>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</si>
  <si>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</si>
  <si>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</si>
  <si>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</si>
  <si>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</si>
  <si>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</si>
  <si>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</si>
  <si>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</si>
  <si>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</si>
  <si>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</si>
  <si>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</si>
  <si>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</si>
  <si>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</si>
  <si>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</si>
  <si>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</si>
  <si>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</si>
  <si>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</si>
  <si>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</si>
  <si>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</si>
  <si>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</si>
  <si>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</si>
  <si>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</si>
  <si>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</si>
  <si>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</si>
  <si>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</si>
  <si>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</si>
  <si>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</si>
  <si>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</si>
  <si>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</si>
  <si>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</si>
  <si>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</si>
  <si>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</si>
  <si>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</si>
  <si>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</si>
  <si>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</si>
  <si>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</si>
  <si>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</si>
  <si>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</si>
  <si>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</si>
  <si>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</si>
  <si>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</si>
  <si>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</si>
  <si>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</si>
  <si>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</si>
  <si>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</si>
  <si>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</si>
  <si>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</si>
  <si>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</si>
  <si>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</si>
  <si>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</si>
  <si>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</si>
  <si>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</si>
  <si>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</si>
  <si>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</si>
  <si>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</si>
  <si>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</si>
  <si>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</si>
  <si>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</si>
  <si>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</si>
  <si>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</si>
  <si>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</si>
  <si>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</si>
  <si>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</si>
  <si>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</si>
  <si>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</si>
  <si>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</si>
  <si>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</si>
  <si>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</si>
  <si>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</si>
  <si>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</si>
  <si>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</si>
  <si>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</si>
  <si>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</si>
  <si>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</si>
  <si>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</si>
  <si>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</si>
  <si>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</si>
  <si>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</si>
  <si>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</si>
  <si>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</si>
  <si>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</si>
  <si>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</si>
  <si>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</si>
  <si>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</si>
  <si>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</si>
  <si>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</si>
  <si>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</si>
  <si>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</si>
  <si>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</si>
  <si>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</si>
  <si>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</si>
  <si>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</si>
  <si>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</si>
  <si>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</si>
  <si>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</si>
  <si>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</si>
  <si>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</si>
  <si>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</si>
  <si>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</si>
  <si>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</si>
  <si>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</si>
  <si>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</si>
  <si>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</si>
  <si>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</si>
  <si>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</si>
  <si>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</si>
  <si>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</si>
  <si>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</si>
  <si>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</si>
  <si>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</si>
  <si>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</si>
  <si>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</si>
  <si>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</si>
  <si>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</si>
  <si>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</si>
  <si>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</si>
  <si>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</si>
  <si>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</si>
  <si>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</si>
  <si>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</si>
  <si>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</si>
  <si>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</si>
  <si>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</si>
  <si>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</si>
  <si>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</si>
  <si>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</si>
  <si>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</si>
  <si>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</si>
  <si>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</si>
  <si>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</si>
  <si>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</si>
  <si>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</si>
  <si>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</si>
  <si>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</si>
  <si>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</si>
  <si>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</si>
  <si>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</si>
  <si>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</si>
  <si>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</si>
  <si>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</si>
  <si>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</si>
  <si>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</si>
  <si>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</si>
  <si>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</si>
  <si>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</si>
  <si>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</si>
  <si>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</si>
  <si>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</si>
  <si>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</si>
  <si>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</si>
  <si>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</si>
  <si>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</si>
  <si>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</si>
  <si>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</si>
  <si>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</si>
  <si>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</si>
  <si>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</si>
  <si>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</si>
  <si>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</si>
  <si>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</si>
  <si>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</si>
  <si>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</si>
  <si>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</si>
  <si>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</si>
  <si>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</si>
  <si>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</si>
  <si>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</si>
  <si>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</si>
  <si>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</si>
  <si>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</si>
  <si>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</si>
  <si>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</si>
  <si>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</si>
  <si>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</si>
  <si>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</si>
  <si>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</si>
  <si>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</si>
  <si>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</si>
  <si>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</si>
  <si>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</si>
  <si>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</si>
  <si>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</si>
  <si>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</si>
  <si>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</si>
  <si>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</si>
  <si>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</si>
  <si>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</si>
  <si>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</si>
  <si>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</si>
  <si>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</si>
  <si>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</si>
  <si>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</si>
  <si>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</si>
  <si>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</si>
  <si>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</si>
  <si>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</si>
  <si>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</si>
  <si>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</si>
  <si>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</si>
  <si>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</si>
  <si>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</si>
  <si>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</si>
  <si>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</si>
  <si>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</si>
  <si>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</si>
  <si>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</si>
  <si>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</si>
  <si>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</si>
  <si>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</si>
  <si>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</si>
  <si>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</si>
  <si>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</si>
  <si>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</si>
  <si>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</si>
  <si>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</si>
  <si>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</si>
  <si>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</si>
  <si>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</si>
  <si>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</si>
  <si>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</si>
  <si>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</si>
  <si>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</si>
  <si>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</si>
  <si>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</si>
  <si>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</si>
  <si>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</si>
  <si>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</si>
  <si>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</si>
  <si>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</si>
  <si>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</si>
  <si>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</si>
  <si>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</si>
  <si>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</si>
  <si>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</si>
  <si>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</si>
  <si>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</si>
  <si>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</si>
  <si>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</si>
  <si>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</si>
  <si>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</si>
  <si>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</si>
  <si>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</si>
  <si>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</si>
  <si>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</si>
  <si>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</si>
  <si>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</si>
  <si>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</si>
  <si>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</si>
  <si>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</si>
  <si>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</si>
  <si>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</si>
  <si>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</si>
  <si>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</si>
  <si>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</si>
  <si>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</si>
  <si>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</si>
  <si>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</si>
  <si>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</si>
  <si>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</si>
  <si>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</si>
  <si>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</si>
  <si>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</si>
  <si>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</si>
  <si>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</si>
  <si>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</si>
  <si>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</si>
  <si>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</si>
  <si>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</si>
  <si>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</si>
  <si>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</si>
  <si>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</si>
  <si>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</si>
  <si>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</si>
  <si>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</si>
  <si>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</si>
  <si>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</si>
  <si>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</si>
  <si>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</si>
  <si>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</si>
  <si>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</si>
  <si>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</si>
  <si>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</si>
  <si>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</si>
  <si>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</si>
  <si>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</si>
  <si>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</si>
  <si>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</si>
  <si>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</si>
  <si>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</si>
  <si>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</si>
  <si>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</si>
  <si>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</si>
  <si>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</si>
  <si>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</si>
  <si>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</si>
  <si>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</si>
  <si>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</si>
  <si>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</si>
  <si>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</si>
  <si>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</si>
  <si>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</si>
  <si>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</si>
  <si>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</si>
  <si>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</si>
  <si>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</si>
  <si>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</si>
  <si>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</si>
  <si>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</si>
  <si>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</si>
  <si>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</si>
  <si>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</si>
  <si>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</si>
  <si>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</si>
  <si>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</si>
  <si>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</si>
  <si>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</si>
  <si>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</si>
  <si>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</si>
  <si>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</si>
  <si>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</si>
  <si>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</si>
  <si>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</si>
  <si>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</si>
  <si>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</si>
  <si>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</si>
  <si>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</si>
  <si>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</si>
  <si>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</si>
  <si>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</si>
  <si>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</si>
  <si>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</si>
  <si>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</si>
  <si>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</si>
  <si>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</si>
  <si>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</si>
  <si>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</si>
  <si>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</si>
  <si>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</si>
  <si>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</si>
  <si>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</si>
  <si>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</si>
  <si>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</si>
  <si>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</si>
  <si>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</si>
  <si>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</si>
  <si>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</si>
  <si>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</si>
  <si>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</si>
  <si>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</si>
  <si>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</si>
  <si>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</si>
  <si>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</si>
  <si>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</si>
  <si>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</si>
  <si>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</si>
  <si>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</si>
  <si>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</si>
  <si>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</si>
  <si>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</si>
  <si>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</si>
  <si>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</si>
  <si>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</si>
  <si>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</si>
  <si>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</si>
  <si>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</si>
  <si>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</si>
  <si>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</si>
  <si>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</si>
  <si>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</si>
  <si>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</si>
  <si>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</si>
  <si>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</si>
  <si>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</si>
  <si>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</si>
  <si>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</si>
  <si>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</si>
  <si>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</si>
  <si>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</si>
  <si>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</si>
  <si>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</si>
  <si>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</si>
  <si>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</si>
  <si>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</si>
  <si>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</si>
  <si>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</si>
  <si>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</si>
  <si>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</si>
  <si>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</si>
  <si>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</si>
  <si>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</si>
  <si>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</si>
  <si>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</si>
  <si>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</si>
  <si>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</si>
  <si>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</si>
  <si>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</si>
  <si>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</si>
  <si>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</si>
  <si>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</si>
  <si>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</si>
  <si>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</si>
  <si>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</si>
  <si>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</si>
  <si>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</si>
  <si>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</si>
  <si>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</si>
  <si>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</si>
  <si>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</si>
  <si>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</si>
  <si>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</si>
  <si>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</si>
  <si>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</si>
  <si>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</si>
  <si>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</si>
  <si>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</si>
  <si>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</si>
  <si>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</si>
  <si>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</si>
  <si>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</si>
  <si>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</si>
  <si>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</si>
  <si>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</si>
  <si>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</si>
  <si>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</si>
  <si>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</si>
  <si>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</si>
  <si>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</si>
  <si>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</si>
  <si>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</si>
  <si>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</si>
  <si>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</si>
  <si>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</si>
  <si>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</si>
  <si>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</si>
  <si>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</si>
  <si>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</si>
  <si>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</si>
  <si>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</si>
  <si>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</si>
  <si>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</si>
  <si>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</si>
  <si>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</si>
  <si>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</si>
  <si>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</si>
  <si>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</si>
  <si>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</si>
  <si>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</si>
  <si>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</si>
  <si>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</si>
  <si>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</si>
  <si>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</si>
  <si>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</si>
  <si>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</si>
  <si>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</si>
  <si>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</si>
  <si>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</si>
  <si>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</si>
  <si>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</si>
  <si>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</si>
  <si>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</si>
  <si>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</si>
  <si>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</si>
  <si>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</si>
  <si>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</si>
  <si>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</si>
  <si>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</si>
  <si>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</si>
  <si>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</si>
  <si>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</si>
  <si>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</si>
  <si>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</si>
  <si>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</si>
  <si>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</si>
  <si>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</si>
  <si>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</si>
  <si>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</si>
  <si>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</si>
  <si>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</si>
  <si>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</si>
  <si>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</si>
  <si>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</si>
  <si>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</si>
  <si>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</si>
  <si>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</si>
  <si>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</si>
  <si>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</si>
  <si>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</si>
  <si>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</si>
  <si>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</si>
  <si>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</si>
  <si>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</si>
  <si>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</si>
  <si>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</si>
  <si>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</si>
  <si>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</si>
  <si>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</si>
  <si>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</si>
  <si>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</si>
  <si>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</si>
  <si>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</si>
  <si>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</si>
  <si>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</si>
  <si>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</si>
  <si>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</si>
  <si>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</si>
  <si>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</si>
  <si>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</si>
  <si>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</si>
  <si>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</si>
  <si>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</si>
  <si>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</si>
  <si>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</si>
  <si>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</si>
  <si>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</si>
  <si>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</si>
  <si>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</si>
  <si>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</si>
  <si>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</si>
  <si>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</si>
  <si>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</si>
  <si>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</si>
  <si>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</si>
  <si>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</si>
  <si>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</si>
  <si>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</si>
  <si>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</si>
  <si>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</si>
  <si>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</si>
  <si>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</si>
  <si>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</si>
  <si>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</si>
  <si>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</si>
  <si>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</si>
  <si>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</si>
  <si>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</si>
  <si>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</si>
  <si>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</si>
  <si>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</si>
  <si>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</si>
  <si>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</si>
  <si>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</si>
  <si>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</si>
  <si>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</si>
  <si>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</si>
  <si>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</si>
  <si>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</si>
  <si>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</si>
  <si>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</si>
  <si>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</si>
  <si>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</si>
  <si>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</si>
  <si>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</si>
  <si>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</si>
  <si>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</si>
  <si>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</si>
  <si>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</si>
  <si>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</si>
  <si>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</si>
  <si>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</si>
  <si>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</si>
  <si>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</si>
  <si>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</si>
  <si>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</si>
  <si>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</si>
  <si>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</si>
  <si>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</si>
  <si>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</si>
  <si>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</si>
  <si>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</si>
  <si>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</si>
  <si>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</si>
  <si>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</si>
  <si>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</si>
  <si>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</si>
  <si>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</si>
  <si>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</si>
  <si>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</si>
  <si>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</si>
  <si>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</si>
  <si>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</si>
  <si>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</si>
  <si>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</si>
  <si>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</si>
  <si>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</si>
  <si>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</si>
  <si>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</si>
  <si>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</si>
  <si>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</si>
  <si>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</si>
  <si>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</si>
  <si>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</si>
  <si>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</si>
  <si>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</si>
  <si>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</si>
  <si>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</si>
  <si>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</si>
  <si>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</si>
  <si>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</si>
  <si>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</si>
  <si>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</si>
  <si>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</si>
  <si>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</si>
  <si>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</si>
  <si>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</si>
  <si>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</si>
  <si>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</si>
  <si>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</si>
  <si>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</si>
  <si>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</si>
  <si>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</si>
  <si>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</si>
  <si>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</si>
  <si>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</si>
  <si>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</si>
  <si>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</si>
  <si>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</si>
  <si>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</si>
  <si>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</si>
  <si>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</si>
  <si>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</si>
  <si>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</si>
  <si>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</si>
  <si>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</si>
  <si>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</si>
  <si>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</si>
  <si>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</si>
  <si>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</si>
  <si>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</si>
  <si>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</si>
  <si>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</si>
  <si>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</si>
  <si>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</si>
  <si>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</si>
  <si>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</si>
  <si>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</si>
  <si>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</si>
  <si>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</si>
  <si>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</si>
  <si>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</si>
  <si>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</si>
  <si>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</si>
  <si>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</si>
  <si>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</si>
  <si>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</si>
  <si>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</si>
  <si>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</si>
  <si>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</si>
  <si>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</si>
  <si>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</si>
  <si>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</si>
  <si>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</si>
  <si>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</si>
  <si>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</si>
  <si>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</si>
  <si>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</si>
  <si>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</si>
  <si>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</si>
  <si>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</si>
  <si>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</si>
  <si>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</si>
  <si>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</si>
  <si>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</si>
  <si>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</si>
  <si>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</si>
  <si>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</si>
  <si>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</si>
  <si>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</si>
  <si>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</si>
  <si>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</si>
  <si>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</si>
  <si>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</si>
  <si>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</si>
  <si>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</si>
  <si>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</si>
  <si>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</si>
  <si>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</si>
  <si>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</si>
  <si>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</si>
  <si>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</si>
  <si>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</si>
  <si>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</si>
  <si>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</si>
  <si>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</si>
  <si>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</si>
  <si>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</si>
  <si>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</si>
  <si>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</si>
  <si>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</si>
  <si>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</si>
  <si>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</si>
  <si>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</si>
  <si>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</si>
  <si>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</si>
  <si>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</si>
  <si>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</si>
  <si>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</si>
  <si>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</si>
  <si>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</si>
  <si>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</si>
  <si>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</si>
  <si>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</si>
  <si>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</si>
  <si>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</si>
  <si>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</si>
  <si>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</si>
  <si>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</si>
  <si>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</si>
  <si>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</si>
  <si>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</si>
  <si>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</si>
  <si>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</si>
  <si>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</si>
  <si>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</si>
  <si>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</si>
  <si>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</si>
  <si>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</si>
  <si>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</si>
  <si>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</si>
  <si>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</si>
  <si>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</si>
  <si>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</si>
  <si>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</si>
  <si>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</si>
  <si>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</si>
  <si>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</si>
  <si>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</si>
  <si>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</si>
  <si>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</si>
  <si>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</si>
  <si>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</si>
  <si>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</si>
  <si>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</si>
  <si>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</si>
  <si>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</si>
  <si>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</si>
  <si>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</si>
  <si>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</si>
  <si>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</si>
  <si>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</si>
  <si>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</si>
  <si>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</si>
  <si>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</si>
  <si>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</si>
  <si>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</si>
  <si>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</si>
  <si>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</si>
  <si>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</si>
  <si>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</si>
  <si>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</si>
  <si>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</si>
  <si>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</si>
  <si>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</si>
  <si>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</si>
  <si>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</si>
  <si>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</si>
  <si>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</si>
  <si>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</si>
  <si>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</si>
  <si>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</si>
  <si>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</si>
  <si>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</si>
  <si>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</si>
  <si>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</si>
  <si>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</si>
  <si>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</si>
  <si>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</si>
  <si>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</si>
  <si>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</si>
  <si>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</si>
  <si>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</si>
  <si>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</si>
  <si>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</si>
  <si>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</si>
  <si>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</si>
  <si>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</si>
  <si>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</si>
  <si>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</si>
  <si>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</si>
  <si>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</si>
  <si>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</si>
  <si>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</si>
  <si>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</si>
  <si>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</si>
  <si>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</si>
  <si>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</si>
  <si>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</si>
  <si>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</si>
  <si>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</si>
  <si>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</si>
  <si>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</si>
  <si>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</si>
  <si>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</si>
  <si>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</si>
  <si>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</si>
  <si>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</si>
  <si>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</si>
  <si>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</si>
  <si>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</si>
  <si>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</si>
  <si>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</si>
  <si>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</si>
  <si>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</si>
  <si>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</si>
  <si>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</si>
  <si>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</si>
  <si>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</si>
  <si>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</si>
  <si>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</si>
  <si>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</si>
  <si>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</si>
  <si>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</si>
  <si>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</si>
  <si>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</si>
  <si>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</si>
  <si>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</si>
  <si>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</si>
  <si>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</si>
  <si>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</si>
  <si>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</si>
  <si>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</si>
  <si>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</si>
  <si>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</si>
  <si>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</si>
  <si>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</si>
  <si>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</si>
  <si>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</si>
  <si>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</si>
  <si>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</si>
  <si>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</si>
  <si>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</si>
  <si>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</si>
  <si>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</si>
  <si>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</si>
  <si>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</si>
  <si>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</si>
  <si>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</si>
  <si>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</si>
  <si>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</si>
  <si>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</si>
  <si>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</si>
  <si>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</si>
  <si>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</si>
  <si>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</si>
  <si>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</si>
  <si>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</si>
  <si>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</si>
  <si>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</si>
  <si>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</si>
  <si>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</si>
  <si>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</si>
  <si>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</si>
  <si>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</si>
  <si>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</si>
  <si>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</si>
  <si>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</si>
  <si>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</si>
  <si>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</si>
  <si>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</si>
  <si>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</si>
  <si>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</si>
  <si>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</si>
  <si>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</si>
  <si>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</si>
  <si>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</si>
  <si>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</si>
  <si>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</si>
  <si>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</si>
  <si>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</si>
  <si>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</si>
  <si>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</si>
  <si>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</si>
  <si>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</si>
  <si>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</si>
  <si>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</si>
  <si>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</si>
  <si>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</si>
  <si>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</si>
  <si>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</si>
  <si>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</si>
  <si>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</si>
  <si>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</si>
  <si>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</si>
  <si>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</si>
  <si>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</si>
  <si>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</si>
  <si>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</si>
  <si>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</si>
  <si>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</si>
  <si>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</si>
  <si>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</si>
  <si>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</si>
  <si>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</si>
  <si>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</si>
  <si>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</si>
  <si>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</si>
  <si>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</si>
  <si>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</si>
  <si>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</si>
  <si>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</si>
  <si>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</si>
  <si>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</si>
  <si>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</si>
  <si>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</si>
  <si>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</si>
  <si>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</si>
  <si>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</si>
  <si>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</si>
  <si>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</si>
  <si>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</si>
  <si>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</si>
  <si>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</si>
  <si>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</si>
  <si>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</si>
  <si>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</si>
  <si>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</si>
  <si>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</si>
  <si>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</si>
  <si>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</si>
  <si>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</si>
  <si>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</si>
  <si>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</si>
  <si>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</si>
  <si>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</si>
  <si>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</si>
  <si>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</si>
  <si>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</si>
  <si>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</si>
  <si>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</si>
  <si>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</si>
  <si>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</si>
  <si>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</si>
  <si>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</si>
  <si>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</si>
  <si>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</si>
  <si>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</si>
  <si>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</si>
  <si>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</si>
  <si>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</si>
  <si>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</si>
  <si>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</si>
  <si>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</si>
  <si>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</si>
  <si>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</si>
  <si>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</si>
  <si>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</si>
  <si>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</si>
  <si>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</si>
  <si>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</si>
  <si>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</si>
  <si>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</si>
  <si>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</si>
  <si>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</si>
  <si>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</si>
  <si>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</si>
  <si>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</si>
  <si>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</si>
  <si>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</si>
  <si>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</si>
  <si>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</si>
  <si>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</si>
  <si>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</si>
  <si>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</si>
  <si>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</si>
  <si>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</si>
  <si>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</si>
  <si>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</si>
  <si>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</si>
  <si>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</si>
  <si>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</si>
  <si>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</si>
  <si>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</si>
  <si>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</si>
  <si>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</si>
  <si>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</si>
  <si>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</si>
  <si>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</si>
  <si>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</si>
  <si>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</si>
  <si>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</si>
  <si>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</si>
  <si>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</si>
  <si>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</si>
  <si>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</si>
  <si>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</si>
  <si>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</si>
  <si>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</si>
  <si>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</si>
  <si>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</si>
  <si>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</si>
  <si>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</si>
  <si>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</si>
  <si>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</si>
  <si>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</si>
  <si>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</si>
  <si>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</si>
  <si>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</si>
  <si>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</si>
  <si>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</si>
  <si>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</si>
  <si>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</si>
  <si>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</si>
  <si>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</si>
  <si>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</si>
  <si>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</si>
  <si>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</si>
  <si>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</si>
  <si>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</si>
  <si>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</si>
  <si>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</si>
  <si>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</si>
  <si>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</si>
  <si>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</si>
  <si>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</si>
  <si>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</si>
  <si>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</si>
  <si>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</si>
  <si>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</si>
  <si>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</si>
  <si>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</si>
  <si>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</si>
  <si>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</si>
  <si>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</si>
  <si>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</si>
  <si>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</si>
  <si>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</si>
  <si>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</si>
  <si>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</si>
  <si>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</si>
  <si>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</si>
  <si>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</si>
  <si>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</si>
  <si>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</si>
  <si>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</si>
  <si>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</si>
  <si>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</si>
  <si>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</si>
  <si>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</si>
  <si>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</si>
  <si>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</si>
  <si>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</si>
  <si>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</si>
  <si>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</si>
  <si>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</si>
  <si>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</si>
  <si>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</si>
  <si>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</si>
  <si>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</si>
  <si>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</si>
  <si>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</si>
  <si>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</si>
  <si>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</si>
  <si>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</si>
  <si>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</si>
  <si>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</si>
  <si>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</si>
  <si>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</si>
  <si>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</si>
  <si>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</si>
  <si>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</si>
  <si>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</si>
  <si>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</si>
  <si>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</si>
  <si>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</si>
  <si>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</si>
  <si>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</si>
  <si>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</si>
  <si>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</si>
  <si>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</si>
  <si>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</si>
  <si>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</si>
  <si>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</si>
  <si>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</si>
  <si>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</si>
  <si>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</si>
  <si>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</si>
  <si>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</si>
  <si>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</si>
  <si>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</si>
  <si>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</si>
  <si>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</si>
  <si>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</si>
  <si>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</si>
  <si>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</si>
  <si>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</si>
  <si>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</si>
  <si>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</si>
  <si>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</si>
  <si>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</si>
  <si>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</si>
  <si>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</si>
  <si>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</si>
  <si>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</si>
  <si>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</si>
  <si>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</si>
  <si>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</si>
  <si>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</si>
  <si>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</si>
  <si>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</si>
  <si>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</si>
  <si>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</si>
  <si>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</si>
  <si>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</si>
  <si>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</si>
  <si>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</si>
  <si>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</si>
  <si>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</si>
  <si>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</si>
  <si>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</si>
  <si>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</si>
  <si>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</si>
  <si>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</si>
  <si>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</si>
  <si>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</si>
  <si>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</si>
  <si>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</si>
  <si>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</si>
  <si>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</si>
  <si>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</si>
  <si>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</si>
  <si>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</si>
  <si>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</si>
  <si>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</si>
  <si>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</si>
  <si>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</si>
  <si>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</si>
  <si>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</si>
  <si>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</si>
  <si>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</si>
  <si>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</si>
  <si>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</si>
  <si>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</si>
  <si>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</si>
  <si>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</si>
  <si>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</si>
  <si>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</si>
  <si>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</si>
  <si>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</si>
  <si>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</si>
  <si>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</si>
  <si>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</si>
  <si>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</si>
  <si>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</si>
  <si>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</si>
  <si>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</si>
  <si>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</si>
  <si>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</si>
  <si>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</si>
  <si>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</si>
  <si>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</si>
  <si>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</si>
  <si>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</si>
  <si>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</si>
  <si>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</si>
  <si>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</si>
  <si>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</si>
  <si>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</si>
  <si>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</si>
  <si>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</si>
  <si>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</si>
  <si>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</si>
  <si>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</si>
  <si>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</si>
  <si>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</si>
  <si>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</si>
  <si>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</si>
  <si>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</si>
  <si>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</si>
  <si>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</si>
  <si>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</si>
  <si>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</si>
  <si>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</si>
  <si>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</si>
  <si>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</si>
  <si>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</si>
  <si>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</si>
  <si>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</si>
  <si>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</si>
  <si>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</si>
  <si>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</si>
  <si>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</si>
  <si>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</si>
  <si>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</si>
  <si>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</si>
  <si>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</si>
  <si>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</si>
  <si>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</si>
  <si>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</si>
  <si>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</si>
  <si>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</si>
  <si>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</si>
  <si>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</si>
  <si>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</si>
  <si>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</si>
  <si>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</si>
  <si>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</si>
  <si>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</si>
  <si>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</si>
  <si>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</si>
  <si>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</si>
  <si>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</si>
  <si>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</si>
  <si>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</si>
  <si>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</si>
  <si>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</si>
  <si>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</si>
  <si>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</si>
  <si>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</si>
  <si>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</si>
  <si>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</si>
  <si>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</si>
  <si>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</si>
  <si>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</si>
  <si>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</si>
  <si>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</si>
  <si>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</si>
  <si>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</si>
  <si>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</si>
  <si>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</si>
  <si>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</si>
  <si>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</si>
  <si>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</si>
  <si>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</si>
  <si>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</si>
  <si>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</si>
  <si>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</si>
  <si>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</si>
  <si>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</si>
  <si>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</si>
  <si>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</si>
  <si>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</si>
  <si>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</si>
  <si>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</si>
  <si>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</si>
  <si>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</si>
  <si>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</si>
  <si>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</si>
  <si>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</si>
  <si>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</si>
  <si>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</si>
  <si>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</si>
  <si>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</si>
  <si>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</si>
  <si>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</si>
  <si>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</si>
  <si>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</si>
  <si>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</si>
  <si>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</si>
  <si>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</si>
  <si>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</si>
  <si>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</si>
  <si>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</si>
  <si>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</si>
  <si>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</si>
  <si>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</si>
  <si>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</si>
  <si>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</si>
  <si>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</si>
  <si>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</si>
  <si>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</si>
  <si>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</si>
  <si>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</si>
  <si>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</si>
  <si>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</si>
  <si>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</si>
  <si>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</si>
  <si>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</si>
  <si>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</si>
  <si>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</si>
  <si>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</si>
  <si>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</si>
  <si>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</si>
  <si>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</si>
  <si>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</si>
  <si>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</si>
  <si>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</si>
  <si>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</si>
  <si>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</si>
  <si>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</si>
  <si>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</si>
  <si>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</si>
  <si>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</si>
  <si>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</si>
  <si>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</si>
  <si>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</si>
  <si>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</si>
  <si>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</si>
  <si>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</si>
  <si>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</si>
  <si>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</si>
  <si>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</si>
  <si>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</si>
  <si>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</si>
  <si>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</si>
  <si>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</si>
  <si>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</si>
  <si>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</si>
  <si>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</si>
  <si>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</si>
  <si>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</si>
  <si>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</si>
  <si>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</si>
  <si>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</si>
  <si>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</si>
  <si>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</si>
  <si>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</si>
  <si>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</si>
  <si>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</si>
  <si>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</si>
  <si>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</si>
  <si>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</si>
  <si>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</si>
  <si>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</si>
  <si>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</si>
  <si>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</si>
  <si>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</si>
  <si>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</si>
  <si>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</si>
  <si>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</si>
  <si>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</si>
  <si>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</si>
  <si>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</si>
  <si>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</si>
  <si>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</si>
  <si>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</si>
  <si>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</si>
  <si>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</si>
  <si>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</si>
  <si>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</si>
  <si>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</si>
  <si>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</si>
  <si>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</si>
  <si>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</si>
  <si>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</si>
  <si>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</si>
  <si>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</si>
  <si>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</si>
  <si>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</si>
  <si>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</si>
  <si>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</si>
  <si>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</si>
  <si>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</si>
  <si>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</si>
  <si>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</si>
  <si>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</si>
  <si>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</si>
  <si>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</si>
  <si>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</si>
  <si>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</si>
  <si>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</si>
  <si>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</si>
  <si>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</si>
  <si>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</si>
  <si>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</si>
  <si>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</si>
  <si>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</si>
  <si>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</si>
  <si>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</si>
  <si>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</si>
  <si>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</si>
  <si>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</si>
  <si>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</si>
  <si>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</si>
  <si>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</si>
  <si>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</si>
  <si>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</si>
  <si>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</si>
  <si>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</si>
  <si>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</si>
  <si>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</si>
  <si>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</si>
  <si>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</si>
  <si>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</si>
  <si>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</si>
  <si>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</si>
  <si>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</si>
  <si>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</si>
  <si>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</si>
  <si>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</si>
  <si>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</si>
  <si>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</si>
  <si>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</si>
  <si>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</si>
  <si>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</si>
  <si>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</si>
  <si>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</si>
  <si>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</si>
  <si>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</si>
  <si>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</si>
  <si>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</si>
  <si>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</si>
  <si>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</si>
  <si>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</si>
  <si>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</si>
  <si>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</si>
  <si>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</si>
  <si>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</si>
  <si>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</si>
  <si>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</si>
  <si>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</si>
  <si>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</si>
  <si>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</si>
  <si>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</si>
  <si>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</si>
  <si>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</si>
  <si>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</si>
  <si>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</si>
  <si>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</si>
  <si>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</si>
  <si>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</si>
  <si>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</si>
  <si>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</si>
  <si>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</si>
  <si>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</si>
  <si>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</si>
  <si>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</si>
  <si>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</si>
  <si>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</si>
  <si>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</si>
  <si>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</si>
  <si>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</si>
  <si>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</si>
  <si>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</si>
  <si>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</si>
  <si>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</si>
  <si>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</si>
  <si>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</si>
  <si>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</si>
  <si>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</si>
  <si>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</si>
  <si>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</si>
  <si>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</si>
  <si>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</si>
  <si>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</si>
  <si>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</si>
  <si>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</si>
  <si>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</si>
  <si>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</si>
  <si>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</si>
  <si>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</si>
  <si>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</si>
  <si>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</si>
  <si>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</si>
  <si>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</si>
  <si>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</si>
  <si>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</si>
  <si>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</si>
  <si>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</si>
  <si>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</si>
  <si>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</si>
  <si>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</si>
  <si>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</si>
  <si>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</si>
  <si>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</si>
  <si>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</si>
  <si>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</si>
  <si>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</si>
  <si>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</si>
  <si>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</si>
  <si>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</si>
  <si>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</si>
  <si>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</si>
  <si>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</si>
  <si>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</si>
  <si>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</si>
  <si>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</si>
  <si>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</si>
  <si>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</si>
  <si>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</si>
  <si>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</si>
  <si>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</si>
  <si>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</si>
  <si>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</si>
  <si>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</si>
  <si>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</si>
  <si>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</si>
  <si>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</si>
  <si>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</si>
  <si>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</si>
  <si>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</si>
  <si>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</si>
  <si>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</si>
  <si>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</si>
  <si>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</si>
  <si>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</si>
  <si>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</si>
  <si>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</si>
  <si>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</si>
  <si>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</si>
  <si>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</si>
  <si>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</si>
  <si>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</si>
  <si>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</si>
  <si>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</si>
  <si>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</si>
  <si>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</si>
  <si>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</si>
  <si>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</si>
  <si>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</si>
  <si>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</si>
  <si>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</si>
  <si>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</si>
  <si>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</si>
  <si>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</si>
  <si>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</si>
  <si>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</si>
  <si>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</si>
  <si>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</si>
  <si>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</si>
  <si>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</si>
  <si>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</si>
  <si>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</si>
  <si>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</si>
  <si>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</si>
  <si>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</si>
  <si>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</si>
  <si>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</si>
  <si>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</si>
  <si>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</si>
  <si>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</si>
  <si>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</si>
  <si>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</si>
  <si>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</si>
  <si>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</si>
  <si>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</si>
  <si>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</si>
  <si>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</si>
  <si>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</si>
  <si>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</si>
  <si>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</si>
  <si>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</si>
  <si>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</si>
  <si>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</si>
  <si>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</si>
  <si>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</si>
  <si>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</si>
  <si>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</si>
  <si>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</si>
  <si>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</si>
  <si>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</si>
  <si>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</si>
  <si>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</si>
  <si>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</si>
  <si>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</si>
  <si>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</si>
  <si>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</si>
  <si>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</si>
  <si>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</si>
  <si>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</si>
  <si>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</si>
  <si>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</si>
  <si>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</si>
  <si>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</si>
  <si>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</si>
  <si>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</si>
  <si>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</si>
  <si>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</si>
  <si>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</si>
  <si>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</si>
  <si>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</si>
  <si>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</si>
  <si>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</si>
  <si>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</si>
  <si>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</si>
  <si>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</si>
  <si>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</si>
  <si>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</si>
  <si>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</si>
  <si>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</si>
  <si>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</si>
  <si>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</si>
  <si>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</si>
  <si>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</si>
  <si>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</si>
  <si>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</si>
  <si>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</si>
  <si>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</si>
  <si>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</si>
  <si>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</si>
  <si>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</si>
  <si>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</si>
  <si>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</si>
  <si>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</si>
  <si>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</si>
  <si>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</si>
  <si>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</si>
  <si>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</si>
  <si>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</si>
  <si>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</si>
  <si>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</si>
  <si>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</si>
  <si>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</si>
  <si>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</si>
  <si>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</si>
  <si>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</si>
  <si>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</si>
  <si>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</si>
  <si>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</si>
  <si>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</si>
  <si>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</si>
  <si>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</si>
  <si>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</si>
  <si>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</si>
  <si>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</si>
  <si>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</si>
  <si>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</si>
  <si>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</si>
  <si>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</si>
  <si>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</si>
  <si>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</si>
  <si>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</si>
  <si>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</si>
  <si>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</si>
  <si>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</si>
  <si>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</si>
  <si>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</si>
  <si>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</si>
  <si>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</si>
  <si>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</si>
  <si>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</si>
  <si>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</si>
  <si>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</si>
  <si>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</si>
  <si>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</si>
  <si>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</si>
  <si>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</si>
  <si>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</si>
  <si>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</si>
  <si>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</si>
  <si>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</si>
  <si>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</si>
  <si>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</si>
  <si>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</si>
  <si>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</si>
  <si>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</si>
  <si>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</si>
  <si>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</si>
  <si>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</si>
  <si>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</si>
  <si>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</si>
  <si>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</si>
  <si>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</si>
  <si>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</si>
  <si>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</si>
  <si>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</si>
  <si>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</si>
  <si>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</si>
  <si>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</si>
  <si>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</si>
  <si>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</si>
  <si>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</si>
  <si>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</si>
  <si>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</si>
  <si>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</si>
  <si>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</si>
  <si>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</si>
  <si>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</si>
  <si>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</si>
  <si>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</si>
  <si>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</si>
  <si>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</si>
  <si>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</si>
  <si>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</si>
  <si>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</si>
  <si>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</si>
  <si>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</si>
  <si>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</si>
  <si>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</si>
  <si>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</si>
  <si>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</si>
  <si>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</si>
  <si>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</si>
  <si>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</si>
  <si>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</si>
  <si>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</si>
  <si>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</si>
  <si>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</si>
  <si>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</si>
  <si>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</si>
  <si>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</si>
  <si>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</si>
  <si>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</si>
  <si>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</si>
  <si>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</si>
  <si>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</si>
  <si>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</si>
  <si>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</si>
  <si>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</si>
  <si>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</si>
  <si>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</si>
  <si>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</si>
  <si>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</si>
  <si>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</si>
  <si>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</si>
  <si>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</si>
  <si>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</si>
  <si>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</si>
  <si>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</si>
  <si>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</si>
  <si>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</si>
  <si>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</si>
  <si>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</si>
  <si>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</si>
  <si>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</si>
  <si>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</si>
  <si>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</si>
  <si>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</si>
  <si>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</si>
  <si>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</si>
  <si>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</si>
  <si>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</si>
  <si>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</si>
  <si>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</si>
  <si>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</si>
  <si>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</si>
  <si>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</si>
  <si>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</si>
  <si>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</si>
  <si>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</si>
  <si>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</si>
  <si>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</si>
  <si>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</si>
  <si>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</si>
  <si>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</si>
  <si>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</si>
  <si>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</si>
  <si>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</si>
  <si>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</si>
  <si>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</si>
  <si>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</si>
  <si>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</si>
  <si>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</si>
  <si>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</si>
  <si>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</si>
  <si>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</si>
  <si>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</si>
  <si>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</si>
  <si>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</si>
  <si>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</si>
  <si>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</si>
  <si>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</si>
  <si>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</si>
  <si>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</si>
  <si>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</si>
  <si>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</si>
  <si>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</si>
  <si>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</si>
  <si>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</si>
  <si>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</si>
  <si>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</si>
  <si>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</si>
  <si>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</si>
  <si>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</si>
  <si>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</si>
  <si>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</si>
  <si>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</si>
  <si>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</si>
  <si>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</si>
  <si>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</si>
  <si>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</si>
  <si>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</si>
  <si>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</si>
  <si>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</si>
  <si>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</si>
  <si>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</si>
  <si>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</si>
  <si>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</si>
  <si>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</si>
  <si>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</si>
  <si>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</si>
  <si>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</si>
  <si>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</si>
  <si>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</si>
  <si>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</si>
  <si>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</si>
  <si>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</si>
  <si>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</si>
  <si>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</si>
  <si>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</si>
  <si>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</si>
  <si>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</si>
  <si>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</si>
  <si>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</si>
  <si>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</si>
  <si>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</si>
  <si>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</si>
  <si>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</si>
  <si>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</si>
  <si>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</si>
  <si>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</si>
  <si>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</si>
  <si>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</si>
  <si>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</si>
  <si>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</si>
  <si>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</si>
  <si>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</si>
  <si>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</si>
  <si>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</si>
  <si>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</si>
  <si>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</si>
  <si>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</si>
  <si>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</si>
  <si>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</si>
  <si>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</si>
  <si>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</si>
  <si>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</si>
  <si>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</si>
  <si>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</si>
  <si>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</si>
  <si>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</si>
  <si>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</si>
  <si>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</si>
  <si>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</si>
  <si>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</si>
  <si>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</si>
  <si>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</si>
  <si>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</si>
  <si>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</si>
  <si>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</si>
  <si>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</si>
  <si>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</si>
  <si>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</si>
  <si>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</si>
  <si>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</si>
  <si>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</si>
  <si>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</si>
  <si>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</si>
  <si>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</si>
  <si>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</si>
  <si>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</si>
  <si>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</si>
  <si>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</si>
  <si>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</si>
  <si>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</si>
  <si>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</si>
  <si>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</si>
  <si>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</si>
  <si>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</si>
  <si>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</si>
  <si>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</si>
  <si>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</si>
  <si>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</si>
  <si>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</si>
  <si>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</si>
  <si>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</si>
  <si>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</si>
  <si>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</si>
  <si>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</si>
  <si>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</si>
  <si>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</si>
  <si>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</si>
  <si>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</si>
  <si>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</si>
  <si>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</si>
  <si>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</si>
  <si>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</si>
  <si>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</si>
  <si>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</si>
  <si>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</si>
  <si>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</si>
  <si>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</si>
  <si>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</si>
  <si>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</si>
  <si>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</si>
  <si>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</si>
  <si>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</si>
  <si>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</si>
  <si>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</si>
  <si>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</si>
  <si>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</si>
  <si>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</si>
  <si>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</si>
  <si>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</si>
  <si>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</si>
  <si>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</si>
  <si>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</si>
  <si>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</si>
  <si>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</si>
  <si>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</si>
  <si>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</si>
  <si>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</si>
  <si>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</si>
  <si>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</si>
  <si>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</si>
  <si>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</si>
  <si>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</si>
  <si>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</si>
  <si>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</si>
  <si>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</si>
  <si>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</si>
  <si>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</si>
  <si>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</si>
  <si>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</si>
  <si>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</si>
  <si>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</si>
  <si>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</si>
  <si>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</si>
  <si>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</si>
  <si>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</si>
  <si>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</si>
  <si>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</si>
  <si>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</si>
  <si>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</si>
  <si>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</si>
  <si>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</si>
  <si>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</si>
  <si>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</si>
  <si>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</si>
  <si>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</si>
  <si>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</si>
  <si>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</si>
  <si>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</si>
  <si>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</si>
  <si>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</si>
  <si>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</si>
  <si>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</si>
  <si>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</si>
  <si>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</si>
  <si>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</si>
  <si>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</si>
  <si>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</si>
  <si>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</si>
  <si>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</si>
  <si>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</si>
  <si>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</si>
  <si>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</si>
  <si>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</si>
  <si>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</si>
  <si>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</si>
  <si>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</si>
  <si>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</si>
  <si>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</si>
  <si>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</si>
  <si>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</si>
  <si>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</si>
  <si>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</si>
  <si>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</si>
  <si>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</si>
  <si>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</si>
  <si>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</si>
  <si>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</si>
  <si>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</si>
  <si>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</si>
  <si>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</si>
  <si>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</si>
  <si>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</si>
  <si>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</si>
  <si>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</si>
  <si>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</si>
  <si>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</si>
  <si>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</si>
  <si>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</si>
  <si>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</si>
  <si>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</si>
  <si>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</si>
  <si>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</si>
  <si>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</si>
  <si>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</si>
  <si>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</si>
  <si>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</si>
  <si>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</si>
  <si>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</si>
  <si>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</si>
  <si>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</si>
  <si>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</si>
  <si>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</si>
  <si>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</si>
  <si>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</si>
  <si>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</si>
  <si>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</si>
  <si>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</si>
  <si>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</si>
  <si>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</si>
  <si>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</si>
  <si>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</si>
  <si>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</si>
  <si>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</si>
  <si>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</si>
  <si>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</si>
  <si>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</si>
  <si>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</si>
  <si>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</si>
  <si>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</si>
  <si>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</si>
  <si>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</si>
  <si>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</si>
  <si>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</si>
  <si>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</si>
  <si>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</si>
  <si>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</si>
  <si>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</si>
  <si>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</si>
  <si>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</si>
  <si>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</si>
  <si>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</si>
  <si>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</si>
  <si>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</si>
  <si>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</si>
  <si>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</si>
  <si>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</si>
  <si>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</si>
  <si>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</si>
  <si>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</si>
  <si>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</si>
  <si>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</si>
  <si>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</si>
  <si>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</si>
  <si>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</si>
  <si>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</si>
  <si>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</si>
  <si>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</si>
  <si>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</si>
  <si>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</si>
  <si>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</si>
  <si>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</si>
  <si>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</si>
  <si>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</si>
  <si>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</si>
  <si>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</si>
  <si>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</si>
  <si>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</si>
  <si>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</si>
  <si>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</si>
  <si>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</si>
  <si>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</si>
  <si>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</si>
  <si>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</si>
  <si>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</si>
  <si>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</si>
  <si>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</si>
  <si>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</si>
  <si>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</si>
  <si>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</si>
  <si>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</si>
  <si>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</si>
  <si>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</si>
  <si>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</si>
  <si>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</si>
  <si>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</si>
  <si>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</si>
  <si>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</si>
  <si>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</si>
  <si>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</si>
  <si>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</si>
  <si>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</si>
  <si>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</si>
  <si>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</si>
  <si>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</si>
  <si>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</si>
  <si>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</si>
  <si>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</si>
  <si>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</si>
  <si>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</si>
  <si>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</si>
  <si>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</si>
  <si>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</si>
  <si>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</si>
  <si>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</si>
  <si>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</si>
  <si>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</si>
  <si>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</si>
  <si>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</si>
  <si>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</si>
  <si>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</si>
  <si>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</si>
  <si>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</si>
  <si>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</si>
  <si>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</si>
  <si>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</si>
  <si>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</si>
  <si>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</si>
  <si>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</si>
  <si>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</si>
  <si>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</si>
  <si>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</si>
  <si>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</si>
  <si>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</si>
  <si>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</si>
  <si>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</si>
  <si>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</si>
  <si>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</si>
  <si>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</si>
  <si>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</si>
  <si>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</si>
  <si>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</si>
  <si>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</si>
  <si>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</si>
  <si>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</si>
  <si>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</si>
  <si>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</si>
  <si>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</si>
  <si>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</si>
  <si>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</si>
  <si>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</si>
  <si>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</si>
  <si>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</si>
  <si>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</si>
  <si>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</si>
  <si>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</si>
  <si>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</si>
  <si>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</si>
  <si>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</si>
  <si>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</si>
  <si>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</si>
  <si>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</si>
  <si>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</si>
  <si>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</si>
  <si>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</si>
  <si>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</si>
  <si>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</si>
  <si>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</si>
  <si>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</si>
  <si>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</si>
  <si>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</si>
  <si>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</si>
  <si>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</si>
  <si>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</si>
  <si>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</si>
  <si>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</si>
  <si>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</si>
  <si>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</si>
  <si>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</si>
  <si>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</si>
  <si>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</si>
  <si>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</si>
  <si>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</si>
  <si>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</si>
  <si>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</si>
  <si>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</si>
  <si>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</si>
  <si>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</si>
  <si>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</si>
  <si>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</si>
  <si>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</si>
  <si>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</si>
  <si>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</si>
  <si>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</si>
  <si>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</si>
  <si>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</si>
  <si>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</si>
  <si>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</si>
  <si>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</si>
  <si>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</si>
  <si>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</si>
  <si>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</si>
  <si>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</si>
  <si>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</si>
  <si>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</si>
  <si>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</si>
  <si>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</si>
  <si>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</si>
  <si>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</si>
  <si>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</si>
  <si>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</si>
  <si>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</si>
  <si>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</si>
  <si>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</si>
  <si>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</si>
  <si>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</si>
  <si>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</si>
  <si>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</si>
  <si>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</si>
  <si>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</si>
  <si>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</si>
  <si>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</si>
  <si>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</si>
  <si>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</si>
  <si>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</si>
  <si>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</si>
  <si>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</si>
  <si>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</si>
  <si>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</si>
  <si>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</si>
  <si>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</si>
  <si>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</si>
  <si>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</si>
  <si>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</si>
  <si>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</si>
  <si>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</si>
  <si>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</si>
  <si>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</si>
  <si>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</si>
  <si>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</si>
  <si>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</si>
  <si>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</si>
  <si>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</si>
  <si>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</si>
  <si>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</si>
  <si>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</si>
  <si>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</si>
  <si>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</si>
  <si>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</si>
  <si>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</si>
  <si>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</si>
  <si>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</si>
  <si>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</si>
  <si>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</si>
  <si>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</si>
  <si>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</si>
  <si>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</si>
  <si>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</si>
  <si>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</si>
  <si>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</si>
  <si>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</si>
  <si>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</si>
  <si>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</si>
  <si>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</si>
  <si>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</si>
  <si>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</si>
  <si>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</si>
  <si>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</si>
  <si>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</si>
  <si>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</si>
  <si>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</si>
  <si>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</si>
  <si>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</si>
  <si>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</si>
  <si>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</si>
  <si>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</si>
  <si>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</si>
  <si>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</si>
  <si>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</si>
  <si>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</si>
  <si>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</si>
  <si>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</si>
  <si>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</si>
  <si>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</si>
  <si>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</si>
  <si>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</si>
  <si>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</si>
  <si>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</si>
  <si>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</si>
  <si>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</si>
  <si>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</si>
  <si>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</si>
  <si>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</si>
  <si>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</si>
  <si>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</si>
  <si>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</si>
  <si>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</si>
  <si>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</si>
  <si>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</si>
  <si>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</si>
  <si>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</si>
  <si>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</si>
  <si>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</si>
  <si>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</si>
  <si>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</si>
  <si>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</si>
  <si>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</si>
  <si>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</si>
  <si>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</si>
  <si>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</si>
  <si>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</si>
  <si>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</si>
  <si>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</si>
  <si>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</si>
  <si>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</si>
  <si>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</si>
  <si>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</si>
  <si>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</si>
  <si>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</si>
  <si>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</si>
  <si>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</si>
  <si>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</si>
  <si>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</si>
  <si>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</si>
  <si>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</si>
  <si>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</si>
  <si>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</si>
  <si>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</si>
  <si>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</si>
  <si>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</si>
  <si>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</si>
  <si>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</si>
  <si>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</si>
  <si>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</si>
  <si>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</si>
  <si>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</si>
  <si>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</si>
  <si>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</si>
  <si>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</si>
  <si>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</si>
  <si>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</si>
  <si>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</si>
  <si>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</si>
  <si>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</si>
  <si>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</si>
  <si>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</si>
  <si>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</si>
  <si>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</si>
  <si>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</si>
  <si>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</si>
  <si>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</si>
  <si>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</si>
  <si>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</si>
  <si>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</si>
  <si>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</si>
  <si>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</si>
  <si>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</si>
  <si>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</si>
  <si>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</si>
  <si>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</si>
  <si>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</si>
  <si>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</si>
  <si>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</si>
  <si>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</si>
  <si>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</si>
  <si>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</si>
  <si>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</si>
  <si>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</si>
  <si>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</si>
  <si>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</si>
  <si>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</si>
  <si>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</si>
  <si>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</si>
  <si>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</si>
  <si>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</si>
  <si>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</si>
  <si>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</si>
  <si>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</si>
  <si>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</si>
  <si>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</si>
  <si>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</si>
  <si>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</si>
  <si>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</si>
  <si>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</si>
  <si>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</si>
  <si>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</si>
  <si>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</si>
  <si>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</si>
  <si>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</si>
  <si>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</si>
  <si>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</si>
  <si>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</si>
  <si>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</si>
  <si>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</si>
  <si>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</si>
  <si>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</si>
  <si>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</si>
  <si>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</si>
  <si>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</si>
  <si>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</si>
  <si>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</si>
  <si>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</si>
  <si>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</si>
  <si>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</si>
  <si>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</si>
  <si>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</si>
  <si>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</si>
  <si>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</si>
  <si>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</si>
  <si>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</si>
  <si>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</si>
  <si>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</si>
  <si>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</si>
  <si>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</si>
  <si>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</si>
  <si>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</si>
  <si>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</si>
  <si>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</si>
  <si>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</si>
  <si>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</si>
  <si>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</si>
  <si>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</si>
  <si>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</si>
  <si>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</si>
  <si>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</si>
  <si>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</si>
  <si>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</si>
  <si>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</si>
  <si>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</si>
  <si>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</si>
  <si>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</si>
  <si>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</si>
  <si>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</si>
  <si>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</si>
  <si>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</si>
  <si>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</si>
  <si>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</si>
  <si>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</si>
  <si>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</si>
  <si>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</si>
  <si>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</si>
  <si>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</si>
  <si>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</si>
  <si>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</si>
  <si>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</si>
  <si>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</si>
  <si>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</si>
  <si>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</si>
  <si>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</si>
  <si>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</si>
  <si>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</si>
  <si>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</si>
  <si>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</si>
  <si>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</si>
  <si>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</si>
  <si>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</si>
  <si>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</si>
  <si>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</si>
  <si>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</si>
  <si>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</si>
  <si>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</si>
  <si>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</si>
  <si>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</si>
  <si>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</si>
  <si>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</si>
  <si>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</si>
  <si>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</si>
  <si>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</si>
  <si>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</si>
  <si>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</si>
  <si>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</si>
  <si>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</si>
  <si>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</si>
  <si>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</si>
  <si>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</si>
  <si>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</si>
  <si>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</si>
  <si>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</si>
  <si>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</si>
  <si>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</si>
  <si>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</si>
  <si>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</si>
  <si>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</si>
  <si>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</si>
  <si>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</si>
  <si>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</si>
  <si>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</si>
  <si>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</si>
  <si>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</si>
  <si>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</si>
  <si>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</si>
  <si>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</si>
  <si>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</si>
  <si>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</si>
  <si>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</si>
  <si>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</si>
  <si>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</si>
  <si>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</si>
  <si>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</si>
  <si>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</si>
  <si>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</si>
  <si>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</si>
  <si>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</si>
  <si>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</si>
  <si>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</si>
  <si>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</si>
  <si>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</si>
  <si>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</si>
  <si>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</si>
  <si>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</si>
  <si>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</si>
  <si>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</si>
  <si>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</si>
  <si>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</si>
  <si>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</si>
  <si>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</si>
  <si>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</si>
  <si>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</si>
  <si>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</si>
  <si>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</si>
  <si>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</si>
  <si>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</si>
  <si>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</si>
  <si>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</si>
  <si>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</si>
  <si>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</si>
  <si>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</si>
  <si>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</si>
  <si>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</si>
  <si>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</si>
  <si>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</si>
  <si>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</si>
  <si>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</si>
  <si>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</si>
  <si>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</si>
  <si>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</si>
  <si>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</si>
  <si>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</si>
  <si>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</si>
  <si>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</si>
  <si>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</si>
  <si>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</si>
  <si>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</si>
  <si>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</si>
  <si>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</si>
  <si>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</si>
  <si>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</si>
  <si>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</si>
  <si>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</si>
  <si>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</si>
  <si>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</si>
  <si>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</si>
  <si>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</si>
  <si>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</si>
  <si>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</si>
  <si>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</si>
  <si>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</si>
  <si>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</si>
  <si>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</si>
  <si>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</si>
  <si>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</si>
  <si>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</si>
  <si>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</si>
  <si>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</si>
  <si>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</si>
  <si>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</si>
  <si>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</si>
  <si>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</si>
  <si>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</si>
  <si>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</si>
  <si>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</si>
  <si>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</si>
  <si>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</si>
  <si>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</si>
  <si>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</si>
  <si>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</si>
  <si>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</si>
  <si>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</si>
  <si>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</si>
  <si>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</si>
  <si>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</si>
  <si>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</si>
  <si>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</si>
  <si>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</si>
  <si>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</si>
  <si>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</si>
  <si>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</si>
  <si>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</si>
  <si>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</si>
  <si>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</si>
  <si>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</si>
  <si>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</si>
  <si>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</si>
  <si>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</si>
  <si>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</si>
  <si>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</si>
  <si>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</si>
  <si>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</si>
  <si>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</si>
  <si>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</si>
  <si>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</si>
  <si>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</si>
  <si>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</si>
  <si>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</si>
  <si>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</si>
  <si>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</si>
  <si>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</si>
  <si>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</si>
  <si>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</si>
  <si>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</si>
  <si>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</si>
  <si>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</si>
  <si>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</si>
  <si>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</si>
  <si>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</si>
  <si>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</si>
  <si>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</si>
  <si>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</si>
  <si>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</si>
  <si>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</si>
  <si>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</si>
  <si>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</si>
  <si>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</si>
  <si>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</si>
  <si>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</si>
  <si>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</si>
  <si>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</si>
  <si>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</si>
  <si>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</si>
  <si>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</si>
  <si>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</si>
  <si>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</si>
  <si>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</si>
  <si>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</si>
  <si>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</si>
  <si>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</si>
  <si>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</si>
  <si>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</si>
  <si>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</si>
  <si>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</si>
  <si>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</si>
  <si>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</si>
  <si>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</si>
  <si>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</si>
  <si>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</si>
  <si>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</si>
  <si>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</si>
  <si>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</si>
  <si>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</si>
  <si>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</si>
  <si>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</si>
  <si>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</si>
  <si>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</si>
  <si>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</si>
  <si>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</si>
  <si>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</si>
  <si>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</si>
  <si>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</si>
  <si>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</si>
  <si>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</si>
  <si>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</si>
  <si>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</si>
  <si>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</si>
  <si>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</si>
  <si>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</si>
  <si>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</si>
  <si>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</si>
  <si>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</si>
  <si>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</si>
  <si>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</si>
  <si>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</si>
  <si>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</si>
  <si>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</si>
  <si>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</si>
  <si>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</si>
  <si>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</si>
  <si>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</si>
  <si>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</si>
  <si>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</si>
  <si>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</si>
  <si>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</si>
  <si>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</si>
  <si>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</si>
  <si>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</si>
  <si>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</si>
  <si>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</si>
  <si>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</si>
  <si>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</si>
  <si>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</si>
  <si>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</si>
  <si>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</si>
  <si>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</si>
  <si>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</si>
  <si>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</si>
  <si>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</si>
  <si>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</si>
  <si>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</si>
  <si>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</si>
  <si>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</si>
  <si>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</si>
  <si>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</si>
  <si>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</si>
  <si>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</si>
  <si>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</si>
  <si>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</si>
  <si>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</si>
  <si>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</si>
  <si>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</si>
  <si>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</si>
  <si>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</si>
  <si>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</si>
  <si>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</si>
  <si>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</si>
  <si>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</si>
  <si>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</si>
  <si>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</si>
  <si>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</si>
  <si>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</si>
  <si>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</si>
  <si>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</si>
  <si>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</si>
  <si>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</si>
  <si>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</si>
  <si>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</si>
  <si>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</si>
  <si>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</si>
  <si>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</si>
  <si>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</si>
  <si>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</si>
  <si>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</si>
  <si>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</si>
  <si>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</si>
  <si>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</si>
  <si>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</si>
  <si>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</si>
  <si>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</si>
  <si>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</si>
  <si>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</si>
  <si>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</si>
  <si>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</si>
  <si>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</si>
  <si>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</si>
  <si>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</si>
  <si>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</si>
  <si>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</si>
  <si>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</si>
  <si>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</si>
  <si>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</si>
  <si>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</si>
  <si>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</si>
  <si>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</si>
  <si>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</si>
  <si>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</si>
  <si>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</si>
  <si>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</si>
  <si>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</si>
  <si>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</si>
  <si>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</si>
  <si>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</si>
  <si>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</si>
  <si>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</si>
  <si>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</si>
  <si>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</si>
  <si>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</si>
  <si>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</si>
  <si>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</si>
  <si>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</si>
  <si>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</si>
  <si>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</si>
  <si>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</si>
  <si>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</si>
  <si>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</si>
  <si>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</si>
  <si>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</si>
  <si>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</si>
  <si>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</si>
  <si>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</si>
  <si>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</si>
  <si>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</si>
  <si>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</si>
  <si>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</si>
  <si>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</si>
  <si>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</si>
  <si>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</si>
  <si>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</si>
  <si>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</si>
  <si>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</si>
  <si>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</si>
  <si>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</si>
  <si>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</si>
  <si>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</si>
  <si>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</si>
  <si>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</si>
  <si>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</si>
  <si>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</si>
  <si>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</si>
  <si>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</si>
  <si>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</si>
  <si>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</si>
  <si>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</si>
  <si>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</si>
  <si>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</si>
  <si>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</si>
  <si>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</si>
  <si>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</si>
  <si>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</si>
  <si>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</si>
  <si>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</si>
  <si>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</si>
  <si>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</si>
  <si>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</si>
  <si>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</si>
  <si>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</si>
  <si>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</si>
  <si>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</si>
  <si>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</si>
  <si>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</si>
  <si>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</si>
  <si>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</si>
  <si>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</si>
  <si>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</si>
  <si>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</si>
  <si>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</si>
  <si>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</si>
  <si>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</si>
  <si>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</si>
  <si>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</si>
  <si>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</si>
  <si>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</si>
  <si>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</si>
  <si>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</si>
  <si>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</si>
  <si>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</si>
  <si>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</si>
  <si>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</si>
  <si>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</si>
  <si>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</si>
  <si>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</si>
  <si>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</si>
  <si>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</si>
  <si>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</si>
  <si>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</si>
  <si>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</si>
  <si>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</si>
  <si>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</si>
  <si>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</si>
  <si>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</si>
  <si>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</si>
  <si>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</si>
  <si>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</si>
  <si>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</si>
  <si>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</si>
  <si>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</si>
  <si>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</si>
  <si>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</si>
  <si>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</si>
  <si>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</si>
  <si>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</si>
  <si>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</si>
  <si>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</si>
  <si>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</si>
  <si>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</si>
  <si>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</si>
  <si>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</si>
  <si>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</si>
  <si>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</si>
  <si>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</si>
  <si>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</si>
  <si>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</si>
  <si>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</si>
  <si>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</si>
  <si>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</si>
  <si>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</si>
  <si>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</si>
  <si>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</si>
  <si>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</si>
  <si>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</si>
  <si>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</si>
  <si>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</si>
  <si>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</si>
  <si>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</si>
  <si>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</si>
  <si>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</si>
  <si>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</si>
  <si>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</si>
  <si>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</si>
  <si>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</si>
  <si>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</si>
  <si>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</si>
  <si>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</si>
  <si>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</si>
  <si>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</si>
  <si>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</si>
  <si>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</si>
  <si>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</si>
  <si>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</si>
  <si>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</si>
  <si>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</si>
  <si>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</si>
  <si>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</si>
  <si>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</si>
  <si>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</si>
  <si>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</si>
  <si>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</si>
  <si>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</si>
  <si>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</si>
  <si>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</si>
  <si>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</si>
  <si>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</si>
  <si>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</si>
  <si>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</si>
  <si>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</si>
  <si>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</si>
  <si>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</si>
  <si>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</si>
  <si>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</si>
  <si>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</si>
  <si>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</si>
  <si>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</si>
  <si>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</si>
  <si>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</si>
  <si>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</si>
  <si>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</si>
  <si>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</si>
  <si>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</si>
  <si>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</si>
  <si>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</si>
  <si>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</si>
  <si>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</si>
  <si>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</si>
  <si>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</si>
  <si>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</si>
  <si>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</si>
  <si>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</si>
  <si>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</si>
  <si>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</si>
  <si>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</si>
  <si>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</si>
  <si>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</si>
  <si>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</si>
  <si>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</si>
  <si>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</si>
  <si>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</si>
  <si>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</si>
  <si>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</si>
  <si>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</si>
  <si>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</si>
  <si>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</si>
  <si>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</si>
  <si>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</si>
  <si>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</si>
  <si>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</si>
  <si>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</si>
  <si>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</si>
  <si>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</si>
  <si>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</si>
  <si>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</si>
  <si>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</si>
  <si>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</si>
  <si>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</si>
  <si>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</si>
  <si>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</si>
  <si>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</si>
  <si>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</si>
  <si>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</si>
  <si>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</si>
  <si>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</si>
  <si>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</si>
  <si>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</si>
  <si>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</si>
  <si>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</si>
  <si>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</si>
  <si>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</si>
  <si>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</si>
  <si>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</si>
  <si>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</si>
  <si>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</si>
  <si>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</si>
  <si>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</si>
  <si>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</si>
  <si>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</si>
  <si>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</si>
  <si>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</si>
  <si>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</si>
  <si>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</si>
  <si>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</si>
  <si>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</si>
  <si>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</si>
  <si>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</si>
  <si>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</si>
  <si>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</si>
  <si>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</si>
  <si>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</si>
  <si>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</si>
  <si>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</si>
  <si>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</si>
  <si>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</si>
  <si>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</si>
  <si>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</si>
  <si>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</si>
  <si>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</si>
  <si>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</si>
  <si>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</si>
  <si>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</si>
  <si>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</si>
  <si>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</si>
  <si>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</si>
  <si>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</si>
  <si>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</si>
  <si>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</si>
  <si>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</si>
  <si>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</si>
  <si>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</si>
  <si>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</si>
  <si>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</si>
  <si>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</si>
  <si>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</si>
  <si>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</si>
  <si>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</si>
  <si>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</si>
  <si>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</si>
  <si>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</si>
  <si>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</si>
  <si>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</si>
  <si>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</si>
  <si>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</si>
  <si>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</si>
  <si>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</si>
  <si>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</si>
  <si>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</si>
  <si>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</si>
  <si>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</si>
  <si>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</si>
  <si>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</si>
  <si>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</si>
  <si>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</si>
  <si>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</si>
  <si>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</si>
  <si>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</si>
  <si>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</si>
  <si>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</si>
  <si>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</si>
  <si>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</si>
  <si>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</si>
  <si>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</si>
  <si>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</si>
  <si>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</si>
  <si>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</si>
  <si>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</si>
  <si>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</si>
  <si>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</si>
  <si>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</si>
  <si>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</si>
  <si>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</si>
  <si>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</si>
  <si>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</si>
  <si>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</si>
  <si>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</si>
  <si>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</si>
  <si>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</si>
  <si>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</si>
  <si>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</si>
  <si>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</si>
  <si>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</si>
  <si>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</si>
  <si>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</si>
  <si>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</si>
  <si>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</si>
  <si>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</si>
  <si>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</si>
  <si>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</si>
  <si>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</si>
  <si>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</si>
  <si>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</si>
  <si>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</si>
  <si>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</si>
  <si>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</si>
  <si>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</si>
  <si>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</si>
  <si>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</si>
  <si>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</si>
  <si>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</si>
  <si>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</si>
  <si>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</si>
  <si>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</si>
  <si>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</si>
  <si>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</si>
  <si>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</si>
  <si>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</si>
  <si>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</si>
  <si>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</si>
  <si>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</si>
  <si>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</si>
  <si>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</si>
  <si>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</si>
  <si>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</si>
  <si>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</si>
  <si>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</si>
  <si>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</si>
  <si>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</si>
  <si>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</si>
  <si>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</si>
  <si>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</si>
  <si>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</si>
  <si>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</si>
  <si>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</si>
  <si>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</si>
  <si>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</si>
  <si>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</si>
  <si>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</si>
  <si>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</si>
  <si>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</si>
  <si>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</si>
  <si>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</si>
  <si>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</si>
  <si>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</si>
  <si>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</si>
  <si>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</si>
  <si>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</si>
  <si>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</si>
  <si>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</si>
  <si>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</si>
  <si>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</si>
  <si>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</si>
  <si>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</si>
  <si>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</si>
  <si>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</si>
  <si>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</si>
  <si>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</si>
  <si>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</si>
  <si>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</si>
  <si>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</si>
  <si>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</si>
  <si>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</si>
  <si>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</si>
  <si>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</si>
  <si>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</si>
  <si>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</si>
  <si>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</si>
  <si>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</si>
  <si>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</si>
  <si>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</si>
  <si>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</si>
  <si>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</si>
  <si>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</si>
  <si>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</si>
  <si>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</si>
  <si>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</si>
  <si>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</si>
  <si>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</si>
  <si>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</si>
  <si>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</si>
  <si>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</si>
  <si>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</si>
  <si>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</si>
  <si>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</si>
  <si>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</si>
  <si>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</si>
  <si>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</si>
  <si>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</si>
  <si>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</si>
  <si>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</si>
  <si>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</si>
  <si>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</si>
  <si>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</si>
  <si>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</si>
  <si>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</si>
  <si>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</si>
  <si>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</si>
  <si>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</si>
  <si>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</si>
  <si>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</si>
  <si>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</si>
  <si>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</si>
  <si>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</si>
  <si>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</si>
  <si>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</si>
  <si>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</si>
  <si>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</si>
  <si>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</si>
  <si>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</si>
  <si>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</si>
  <si>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</si>
  <si>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</si>
  <si>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</si>
  <si>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</si>
  <si>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</si>
  <si>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</si>
  <si>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</si>
  <si>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</si>
  <si>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</si>
  <si>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</si>
  <si>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</si>
  <si>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</si>
  <si>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</si>
  <si>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</si>
  <si>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</si>
  <si>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</si>
  <si>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</si>
  <si>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</si>
  <si>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</si>
  <si>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</si>
  <si>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</si>
  <si>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</si>
  <si>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</si>
  <si>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</si>
  <si>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</si>
  <si>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</si>
  <si>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</si>
  <si>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</si>
  <si>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</si>
  <si>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</si>
  <si>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</si>
  <si>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</si>
  <si>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</si>
  <si>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</si>
  <si>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</si>
  <si>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</si>
  <si>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</si>
  <si>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</si>
  <si>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</si>
  <si>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</si>
  <si>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</si>
  <si>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</si>
  <si>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</si>
  <si>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</si>
  <si>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</si>
  <si>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</si>
  <si>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</si>
  <si>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</si>
  <si>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</si>
  <si>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</si>
  <si>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</si>
  <si>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</si>
  <si>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</si>
  <si>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</si>
  <si>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</si>
  <si>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</si>
  <si>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</si>
  <si>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</si>
  <si>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</si>
  <si>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</si>
  <si>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</si>
  <si>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</si>
  <si>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</si>
  <si>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</si>
  <si>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</si>
  <si>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</si>
  <si>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</si>
  <si>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</si>
  <si>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</si>
  <si>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</si>
  <si>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</si>
  <si>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</si>
  <si>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</si>
  <si>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</si>
  <si>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</si>
  <si>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</si>
  <si>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</si>
  <si>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</si>
  <si>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</si>
  <si>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</si>
  <si>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</si>
  <si>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</si>
  <si>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</si>
  <si>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</si>
  <si>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</si>
  <si>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</si>
  <si>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</si>
  <si>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</si>
  <si>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</si>
  <si>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</si>
  <si>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</si>
  <si>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</si>
  <si>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</si>
  <si>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</si>
  <si>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</si>
  <si>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</si>
  <si>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</si>
  <si>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</si>
  <si>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</si>
  <si>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</si>
  <si>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</si>
  <si>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</si>
  <si>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</si>
  <si>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</si>
  <si>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</si>
  <si>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</si>
  <si>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</si>
  <si>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</si>
  <si>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</si>
  <si>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</si>
  <si>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</si>
  <si>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</si>
  <si>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</si>
  <si>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</si>
  <si>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</si>
  <si>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</si>
  <si>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</si>
  <si>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</si>
  <si>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</si>
  <si>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</si>
  <si>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</si>
  <si>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</si>
  <si>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</si>
  <si>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</si>
  <si>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</si>
  <si>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</si>
  <si>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</si>
  <si>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</si>
  <si>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</si>
  <si>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</si>
  <si>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</si>
  <si>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</si>
  <si>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</si>
  <si>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</si>
  <si>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</si>
  <si>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</si>
  <si>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</si>
  <si>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</si>
  <si>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</si>
  <si>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</si>
  <si>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</si>
  <si>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</si>
  <si>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</si>
  <si>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</si>
  <si>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</si>
  <si>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</si>
  <si>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</si>
  <si>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</si>
  <si>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</si>
  <si>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</si>
  <si>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</si>
  <si>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</si>
  <si>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</si>
  <si>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</si>
  <si>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</si>
  <si>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</si>
  <si>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</si>
  <si>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</si>
  <si>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</si>
  <si>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</si>
  <si>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</si>
  <si>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</si>
  <si>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</si>
  <si>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</si>
  <si>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</si>
  <si>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</si>
  <si>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</si>
  <si>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</si>
  <si>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</si>
  <si>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</si>
  <si>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</si>
  <si>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</si>
  <si>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</si>
  <si>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</si>
  <si>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</si>
  <si>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</si>
  <si>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</si>
  <si>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</si>
  <si>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</si>
  <si>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</si>
  <si>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</si>
  <si>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</si>
  <si>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</si>
  <si>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</si>
  <si>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</si>
  <si>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</si>
  <si>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</si>
  <si>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</si>
  <si>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</si>
  <si>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</si>
  <si>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</si>
  <si>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</si>
  <si>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</si>
  <si>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</si>
  <si>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</si>
  <si>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</si>
  <si>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</si>
  <si>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</si>
  <si>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</si>
  <si>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</si>
  <si>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</si>
  <si>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</si>
  <si>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</si>
  <si>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</si>
  <si>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</si>
  <si>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</si>
  <si>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</si>
  <si>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</si>
  <si>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</si>
  <si>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</si>
  <si>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</si>
  <si>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</si>
  <si>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</si>
  <si>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</si>
  <si>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</si>
  <si>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</si>
  <si>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</si>
  <si>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</si>
  <si>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</si>
  <si>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</si>
  <si>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</si>
  <si>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</si>
  <si>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</si>
  <si>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</si>
  <si>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</si>
  <si>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</si>
  <si>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</si>
  <si>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</si>
  <si>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</si>
  <si>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</si>
  <si>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</si>
  <si>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</si>
  <si>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</si>
  <si>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</si>
  <si>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</si>
  <si>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</si>
  <si>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</si>
  <si>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</si>
  <si>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</si>
  <si>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</si>
  <si>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</si>
  <si>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</si>
  <si>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</si>
  <si>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</si>
  <si>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</si>
  <si>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</si>
  <si>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</si>
  <si>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</si>
  <si>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</si>
  <si>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</si>
  <si>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</si>
  <si>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</si>
  <si>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</si>
  <si>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</si>
  <si>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</si>
  <si>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</si>
  <si>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</si>
  <si>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</si>
  <si>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</si>
  <si>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</si>
  <si>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</si>
  <si>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</si>
  <si>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</si>
  <si>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</si>
  <si>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</si>
  <si>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</si>
  <si>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</si>
  <si>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</si>
  <si>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</si>
  <si>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</si>
  <si>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</si>
  <si>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</si>
  <si>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</si>
  <si>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</si>
  <si>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</si>
  <si>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</si>
  <si>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</si>
  <si>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</si>
  <si>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</si>
  <si>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</si>
  <si>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</si>
  <si>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</si>
  <si>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</si>
  <si>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</si>
  <si>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</si>
  <si>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</si>
  <si>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</si>
  <si>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</si>
  <si>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</si>
  <si>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</si>
  <si>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</si>
  <si>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</si>
  <si>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</si>
  <si>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</si>
  <si>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</si>
  <si>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</si>
  <si>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</si>
  <si>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</si>
  <si>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</si>
  <si>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</si>
  <si>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</si>
  <si>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</si>
  <si>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</si>
  <si>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</si>
  <si>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</si>
  <si>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</si>
  <si>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</si>
  <si>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</si>
  <si>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</si>
  <si>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</si>
  <si>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</si>
  <si>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</si>
  <si>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</si>
  <si>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</si>
  <si>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</si>
  <si>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</si>
  <si>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</si>
  <si>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</si>
  <si>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</si>
  <si>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</si>
  <si>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</si>
  <si>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</si>
  <si>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</si>
  <si>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</si>
  <si>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</si>
  <si>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</si>
  <si>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</si>
  <si>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</si>
  <si>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</si>
  <si>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</si>
  <si>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</si>
  <si>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</si>
  <si>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</si>
  <si>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</si>
  <si>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</si>
  <si>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</si>
  <si>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</si>
  <si>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</si>
  <si>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</si>
  <si>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</si>
  <si>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</si>
  <si>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</si>
  <si>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</si>
  <si>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</si>
  <si>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</si>
  <si>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</si>
  <si>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</si>
  <si>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</si>
  <si>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</si>
  <si>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</si>
  <si>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</si>
  <si>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</si>
  <si>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</si>
  <si>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</si>
  <si>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</si>
  <si>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</si>
  <si>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</si>
  <si>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</si>
  <si>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</si>
  <si>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</si>
  <si>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</si>
  <si>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</si>
  <si>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</si>
  <si>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</si>
  <si>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</si>
  <si>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</si>
  <si>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</si>
  <si>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</si>
  <si>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</si>
  <si>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</si>
  <si>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</si>
  <si>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</si>
  <si>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</si>
  <si>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</si>
  <si>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</si>
  <si>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</si>
  <si>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</si>
  <si>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</si>
  <si>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</si>
  <si>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</si>
  <si>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</si>
  <si>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</si>
  <si>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</si>
  <si>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</si>
  <si>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</si>
  <si>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</si>
  <si>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</si>
  <si>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</si>
  <si>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</si>
  <si>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</si>
  <si>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</si>
  <si>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</si>
  <si>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</si>
  <si>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</si>
  <si>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</si>
  <si>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</si>
  <si>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</si>
  <si>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</si>
  <si>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</si>
  <si>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</si>
  <si>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</si>
  <si>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</si>
  <si>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</si>
  <si>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</si>
  <si>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</si>
  <si>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</si>
  <si>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</si>
  <si>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</si>
  <si>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</si>
  <si>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</si>
  <si>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</si>
  <si>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</si>
  <si>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</si>
  <si>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</si>
  <si>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</si>
  <si>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</si>
  <si>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</si>
  <si>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</si>
  <si>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</si>
  <si>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</si>
  <si>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</si>
  <si>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</si>
  <si>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</si>
  <si>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</si>
  <si>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</si>
  <si>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</si>
  <si>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</si>
  <si>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</si>
  <si>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</si>
  <si>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</si>
  <si>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</si>
  <si>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</si>
  <si>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</si>
  <si>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</si>
  <si>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</si>
  <si>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</si>
  <si>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</si>
  <si>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</si>
  <si>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</si>
  <si>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</si>
  <si>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</si>
  <si>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</si>
  <si>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</si>
  <si>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</si>
  <si>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</si>
  <si>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</si>
  <si>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</si>
  <si>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</si>
  <si>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</si>
  <si>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</si>
  <si>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</si>
  <si>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</si>
  <si>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</si>
  <si>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</si>
  <si>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</si>
  <si>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</si>
  <si>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</si>
  <si>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</si>
  <si>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</si>
  <si>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</si>
  <si>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</si>
  <si>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</si>
  <si>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</si>
  <si>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</si>
  <si>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</si>
  <si>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</si>
  <si>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</si>
  <si>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</si>
  <si>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</si>
  <si>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</si>
  <si>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</si>
  <si>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</si>
  <si>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</si>
  <si>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</si>
  <si>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</si>
  <si>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</si>
  <si>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</si>
  <si>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</si>
  <si>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</si>
  <si>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</si>
  <si>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</si>
  <si>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</si>
  <si>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</si>
  <si>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</si>
  <si>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</si>
  <si>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</si>
  <si>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</si>
  <si>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</si>
  <si>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</si>
  <si>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</si>
  <si>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</si>
  <si>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</si>
  <si>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</si>
  <si>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</si>
  <si>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</si>
  <si>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</si>
  <si>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</si>
  <si>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</si>
  <si>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</si>
  <si>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</si>
  <si>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</si>
  <si>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</si>
  <si>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</si>
  <si>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</si>
  <si>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</si>
  <si>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</si>
  <si>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</si>
  <si>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</si>
  <si>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</si>
  <si>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</si>
  <si>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</si>
  <si>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</si>
  <si>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</si>
  <si>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</si>
  <si>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</si>
  <si>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</si>
  <si>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</si>
  <si>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</si>
  <si>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</si>
  <si>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</si>
  <si>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</si>
  <si>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</si>
  <si>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</si>
  <si>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</si>
  <si>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</si>
  <si>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</si>
  <si>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</si>
  <si>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</si>
  <si>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</si>
  <si>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</si>
  <si>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</si>
  <si>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</si>
  <si>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</si>
  <si>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</si>
  <si>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</si>
  <si>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</si>
  <si>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</si>
  <si>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</si>
  <si>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</si>
  <si>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</si>
  <si>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</si>
  <si>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</si>
  <si>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</si>
  <si>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</si>
  <si>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</si>
  <si>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</si>
  <si>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</si>
  <si>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</si>
  <si>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</si>
  <si>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</si>
  <si>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</si>
  <si>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</si>
  <si>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</si>
  <si>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</si>
  <si>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</si>
  <si>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</si>
  <si>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</si>
  <si>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</si>
  <si>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</si>
  <si>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</si>
  <si>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</si>
  <si>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</si>
  <si>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</si>
  <si>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</si>
  <si>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</si>
  <si>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</si>
  <si>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</si>
  <si>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</si>
  <si>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</si>
  <si>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</si>
  <si>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</si>
  <si>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</si>
  <si>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</si>
  <si>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</si>
  <si>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</si>
  <si>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</si>
  <si>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</si>
  <si>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</si>
  <si>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</si>
  <si>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</si>
  <si>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</si>
  <si>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</si>
  <si>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</si>
  <si>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</si>
  <si>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</si>
  <si>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</si>
  <si>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</si>
  <si>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</si>
  <si>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</si>
  <si>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</si>
  <si>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</si>
  <si>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</si>
  <si>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</si>
  <si>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</si>
  <si>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</si>
  <si>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</si>
  <si>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</si>
  <si>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</si>
  <si>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</si>
  <si>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</si>
  <si>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</si>
  <si>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</si>
  <si>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</si>
  <si>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</si>
  <si>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</si>
  <si>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</si>
  <si>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</si>
  <si>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</si>
  <si>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</si>
  <si>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</si>
  <si>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</si>
  <si>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</si>
  <si>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</si>
  <si>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</si>
  <si>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</si>
  <si>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</si>
  <si>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</si>
  <si>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</si>
  <si>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</si>
  <si>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</si>
  <si>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</si>
  <si>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</si>
  <si>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</si>
  <si>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</si>
  <si>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</si>
  <si>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</si>
  <si>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</si>
  <si>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</si>
  <si>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</si>
  <si>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</si>
  <si>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</si>
  <si>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</si>
  <si>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</si>
  <si>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</si>
  <si>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</si>
  <si>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</si>
  <si>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</si>
  <si>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</si>
  <si>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</si>
  <si>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</si>
  <si>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</si>
  <si>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</si>
  <si>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</si>
  <si>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</si>
  <si>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</si>
  <si>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</si>
  <si>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</si>
  <si>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</si>
  <si>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</si>
  <si>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</si>
  <si>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</si>
  <si>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</si>
  <si>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</si>
  <si>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</si>
  <si>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</si>
  <si>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</si>
  <si>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</si>
  <si>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</si>
  <si>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</si>
  <si>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</si>
  <si>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</si>
  <si>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</si>
  <si>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</si>
  <si>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</si>
  <si>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</si>
  <si>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</si>
  <si>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</si>
  <si>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</si>
  <si>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</si>
  <si>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</si>
  <si>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</si>
  <si>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</si>
  <si>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</si>
  <si>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</si>
  <si>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</si>
  <si>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</si>
  <si>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</si>
  <si>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</si>
  <si>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</si>
  <si>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</si>
  <si>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</si>
  <si>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</si>
  <si>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</si>
  <si>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</si>
  <si>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</si>
  <si>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</si>
  <si>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</si>
  <si>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</si>
  <si>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</si>
  <si>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</si>
  <si>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</si>
  <si>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</si>
  <si>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</si>
  <si>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</si>
  <si>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</si>
  <si>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</si>
  <si>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</si>
  <si>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</si>
  <si>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</si>
  <si>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</si>
  <si>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</si>
  <si>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</si>
  <si>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</si>
  <si>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</si>
  <si>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</si>
  <si>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</si>
  <si>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</si>
  <si>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</si>
  <si>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</si>
  <si>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</si>
  <si>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</si>
  <si>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</si>
  <si>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</si>
  <si>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</si>
  <si>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</si>
  <si>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</si>
  <si>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</si>
  <si>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</si>
  <si>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</si>
  <si>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</si>
  <si>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</si>
  <si>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</si>
  <si>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</si>
  <si>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</si>
  <si>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</si>
  <si>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</si>
  <si>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</si>
  <si>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</si>
  <si>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</si>
  <si>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</si>
  <si>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</si>
  <si>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</si>
  <si>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</si>
  <si>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</si>
  <si>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</si>
  <si>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</si>
  <si>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</si>
  <si>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</si>
  <si>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</si>
  <si>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</si>
  <si>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</si>
  <si>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</si>
  <si>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</si>
  <si>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</si>
  <si>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</si>
  <si>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</si>
  <si>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</si>
  <si>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</si>
  <si>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</si>
  <si>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</si>
  <si>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</si>
  <si>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</si>
  <si>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</si>
  <si>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</si>
  <si>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</si>
  <si>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</si>
  <si>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</si>
  <si>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</si>
  <si>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</si>
  <si>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</si>
  <si>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</si>
  <si>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</si>
  <si>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</si>
  <si>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</si>
  <si>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</si>
  <si>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</si>
  <si>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</si>
  <si>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</si>
  <si>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</si>
  <si>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</si>
  <si>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</si>
  <si>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</si>
  <si>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</si>
  <si>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</si>
  <si>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</si>
  <si>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</si>
  <si>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</si>
  <si>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</si>
  <si>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</si>
  <si>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</si>
  <si>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</si>
  <si>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</si>
  <si>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</si>
  <si>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</si>
  <si>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</si>
  <si>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</si>
  <si>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</si>
  <si>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</si>
  <si>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</si>
  <si>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</si>
  <si>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</si>
  <si>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</si>
  <si>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</si>
  <si>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</si>
  <si>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</si>
  <si>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</si>
  <si>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</si>
  <si>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</si>
  <si>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</si>
  <si>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</si>
  <si>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</si>
  <si>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</si>
  <si>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</si>
  <si>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</si>
  <si>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</si>
  <si>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</si>
  <si>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</si>
  <si>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</si>
  <si>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</si>
  <si>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</si>
  <si>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</si>
  <si>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</si>
  <si>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</si>
  <si>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</si>
  <si>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</si>
  <si>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</si>
  <si>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</si>
  <si>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</si>
  <si>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</si>
  <si>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</si>
  <si>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</si>
  <si>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</si>
  <si>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</si>
  <si>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</si>
  <si>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</si>
  <si>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</si>
  <si>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</si>
  <si>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</si>
  <si>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</si>
  <si>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</si>
  <si>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</si>
  <si>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</si>
  <si>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</si>
  <si>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</si>
  <si>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</si>
  <si>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</si>
  <si>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</si>
  <si>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</si>
  <si>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</si>
  <si>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</si>
  <si>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</si>
  <si>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</si>
  <si>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</si>
  <si>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</si>
  <si>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</si>
  <si>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</si>
  <si>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</si>
  <si>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</si>
  <si>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</si>
  <si>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</si>
  <si>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</si>
  <si>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</si>
  <si>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</si>
  <si>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</si>
  <si>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</si>
  <si>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</si>
  <si>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</si>
  <si>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</si>
  <si>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</si>
  <si>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</si>
  <si>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</si>
  <si>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</si>
  <si>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</si>
  <si>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</si>
  <si>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</si>
  <si>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</si>
  <si>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</si>
  <si>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</si>
  <si>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</si>
  <si>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</si>
  <si>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</si>
  <si>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</si>
  <si>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</si>
  <si>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</si>
  <si>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</si>
  <si>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</si>
  <si>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</si>
  <si>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</si>
  <si>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</si>
  <si>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</si>
  <si>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</si>
  <si>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</si>
  <si>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</si>
  <si>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</si>
  <si>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</si>
  <si>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</si>
  <si>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</si>
  <si>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</si>
  <si>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</si>
  <si>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</si>
  <si>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</si>
  <si>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</si>
  <si>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</si>
  <si>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</si>
  <si>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</si>
  <si>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</si>
  <si>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</si>
  <si>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</si>
  <si>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</si>
  <si>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</si>
  <si>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</si>
  <si>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</si>
  <si>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</si>
  <si>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</si>
  <si>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</si>
  <si>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</si>
  <si>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</si>
  <si>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</si>
  <si>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</si>
  <si>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</si>
  <si>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</si>
  <si>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</si>
  <si>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</si>
  <si>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</si>
  <si>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</si>
  <si>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</si>
  <si>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</si>
  <si>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</si>
  <si>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</si>
  <si>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</si>
  <si>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</si>
  <si>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</si>
  <si>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</si>
  <si>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</si>
  <si>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</si>
  <si>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</si>
  <si>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</si>
  <si>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</si>
  <si>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</si>
  <si>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</si>
  <si>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</si>
  <si>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</si>
  <si>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</si>
  <si>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</si>
  <si>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</si>
  <si>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</si>
  <si>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</si>
  <si>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</si>
  <si>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</si>
  <si>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</si>
  <si>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</si>
  <si>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</si>
  <si>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</si>
  <si>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</si>
  <si>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</si>
  <si>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</si>
  <si>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</si>
  <si>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</si>
  <si>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</si>
  <si>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</si>
  <si>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</si>
  <si>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</si>
  <si>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</si>
  <si>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</si>
  <si>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</si>
  <si>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</si>
  <si>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</si>
  <si>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</si>
  <si>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</si>
  <si>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</si>
  <si>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</si>
  <si>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</si>
  <si>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</si>
  <si>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</si>
  <si>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</si>
  <si>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</si>
  <si>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</si>
  <si>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</si>
  <si>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</si>
  <si>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</si>
  <si>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</si>
  <si>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</si>
  <si>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</si>
  <si>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</si>
  <si>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</si>
  <si>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</si>
  <si>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</si>
  <si>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</si>
  <si>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</si>
  <si>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</si>
  <si>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</si>
  <si>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</si>
  <si>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</si>
  <si>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</si>
  <si>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</si>
  <si>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</si>
  <si>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</si>
  <si>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</si>
  <si>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</si>
  <si>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</si>
  <si>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</si>
  <si>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</si>
  <si>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</si>
  <si>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</si>
  <si>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</si>
  <si>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</si>
  <si>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</si>
  <si>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</si>
  <si>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</si>
  <si>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</si>
  <si>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</si>
  <si>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</si>
  <si>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</si>
  <si>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</si>
  <si>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</si>
  <si>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</si>
  <si>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</si>
  <si>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</si>
  <si>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</si>
  <si>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</si>
  <si>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</si>
  <si>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</si>
  <si>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</si>
  <si>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</si>
  <si>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</si>
  <si>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</si>
  <si>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</si>
  <si>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</si>
  <si>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</si>
  <si>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</si>
  <si>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</si>
  <si>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</si>
  <si>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</si>
  <si>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</si>
  <si>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</si>
  <si>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</si>
  <si>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</si>
  <si>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</si>
  <si>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</si>
  <si>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</si>
  <si>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</si>
  <si>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</si>
  <si>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</si>
  <si>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</si>
  <si>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</si>
  <si>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</si>
  <si>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</si>
  <si>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</si>
  <si>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</si>
  <si>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</si>
  <si>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</si>
  <si>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</si>
  <si>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</si>
  <si>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</si>
  <si>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</si>
  <si>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</si>
  <si>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</si>
  <si>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</si>
  <si>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</si>
  <si>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</si>
  <si>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</si>
  <si>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</si>
  <si>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</si>
  <si>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</si>
  <si>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</si>
  <si>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</si>
  <si>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</si>
  <si>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</si>
  <si>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</si>
  <si>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</si>
  <si>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</si>
  <si>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</si>
  <si>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</si>
  <si>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</si>
  <si>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</si>
  <si>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</si>
  <si>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</si>
  <si>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</si>
  <si>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</si>
  <si>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</si>
  <si>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</si>
  <si>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</si>
  <si>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</si>
  <si>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</si>
  <si>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</si>
  <si>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</si>
  <si>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</si>
  <si>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</si>
  <si>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</si>
  <si>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</si>
  <si>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</si>
  <si>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</si>
  <si>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</si>
  <si>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</si>
  <si>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</si>
  <si>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</si>
  <si>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</si>
  <si>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</si>
  <si>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</si>
  <si>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</si>
  <si>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</si>
  <si>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</si>
  <si>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</si>
  <si>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</si>
  <si>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</si>
  <si>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</si>
  <si>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</si>
  <si>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</si>
  <si>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</si>
  <si>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</si>
  <si>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</si>
  <si>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</si>
  <si>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</si>
  <si>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</si>
  <si>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</si>
  <si>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</si>
  <si>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</si>
  <si>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</si>
  <si>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</si>
  <si>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</si>
  <si>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</si>
  <si>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</si>
  <si>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</si>
  <si>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</si>
  <si>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</si>
  <si>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</si>
  <si>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</si>
  <si>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</si>
  <si>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</si>
  <si>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</si>
  <si>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</si>
  <si>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</si>
  <si>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</si>
  <si>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</si>
  <si>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</si>
  <si>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</si>
  <si>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</si>
  <si>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</si>
  <si>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</si>
  <si>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</si>
  <si>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</si>
  <si>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</si>
  <si>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</si>
  <si>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</si>
  <si>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</si>
  <si>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</si>
  <si>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</si>
  <si>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</si>
  <si>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</si>
  <si>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</si>
  <si>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</si>
  <si>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</si>
  <si>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</si>
  <si>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</si>
  <si>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</si>
  <si>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</si>
  <si>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</si>
  <si>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</si>
  <si>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</si>
  <si>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</si>
  <si>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</si>
  <si>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</si>
  <si>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</si>
  <si>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</si>
  <si>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</si>
  <si>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</si>
  <si>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</si>
  <si>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</si>
  <si>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</si>
  <si>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</si>
  <si>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</si>
  <si>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</si>
  <si>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</si>
  <si>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</si>
  <si>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</si>
  <si>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</si>
  <si>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</si>
  <si>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</si>
  <si>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</si>
  <si>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</si>
  <si>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</si>
  <si>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</si>
  <si>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</si>
  <si>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</si>
  <si>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</si>
  <si>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</si>
  <si>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</si>
  <si>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</si>
  <si>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</si>
  <si>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</si>
  <si>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</si>
  <si>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</si>
  <si>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</si>
  <si>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</si>
  <si>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</si>
  <si>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</si>
  <si>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</si>
  <si>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</si>
  <si>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</si>
  <si>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</si>
  <si>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</si>
  <si>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</si>
  <si>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</si>
  <si>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</si>
  <si>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</si>
  <si>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</si>
  <si>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</si>
  <si>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</si>
  <si>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</si>
  <si>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</si>
  <si>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</si>
  <si>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</si>
  <si>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</si>
  <si>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</si>
  <si>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</si>
  <si>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</si>
  <si>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</si>
  <si>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</si>
  <si>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</si>
  <si>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</si>
  <si>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</si>
  <si>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</si>
  <si>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</si>
  <si>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</si>
  <si>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</si>
  <si>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</si>
  <si>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</si>
  <si>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</si>
  <si>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</si>
  <si>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</si>
  <si>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</si>
  <si>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</si>
  <si>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</si>
  <si>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</si>
  <si>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</si>
  <si>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</si>
  <si>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</si>
  <si>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</si>
  <si>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</si>
  <si>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</si>
  <si>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</si>
  <si>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</si>
  <si>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</si>
  <si>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</si>
  <si>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</si>
  <si>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</si>
  <si>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</si>
  <si>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</si>
  <si>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</si>
  <si>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</si>
  <si>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</si>
  <si>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</si>
  <si>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</si>
  <si>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</si>
  <si>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</si>
  <si>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</si>
  <si>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</si>
  <si>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</si>
  <si>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</si>
  <si>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</si>
  <si>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</si>
  <si>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</si>
  <si>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</si>
  <si>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</si>
  <si>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</si>
  <si>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</si>
  <si>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</si>
  <si>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</si>
  <si>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</si>
  <si>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</si>
  <si>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</si>
  <si>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</si>
  <si>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</si>
  <si>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</si>
  <si>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</si>
  <si>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</si>
  <si>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</si>
  <si>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</si>
  <si>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</si>
  <si>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</si>
  <si>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</si>
  <si>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</si>
  <si>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</si>
  <si>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</si>
  <si>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</si>
  <si>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</si>
  <si>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</si>
  <si>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</si>
  <si>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</si>
  <si>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</si>
  <si>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</si>
  <si>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</si>
  <si>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</si>
  <si>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</si>
  <si>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</si>
  <si>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</si>
  <si>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</si>
  <si>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</si>
  <si>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</si>
  <si>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</si>
  <si>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</si>
  <si>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</si>
  <si>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</si>
  <si>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</si>
  <si>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</si>
  <si>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</si>
  <si>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</si>
  <si>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</si>
  <si>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</si>
  <si>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</si>
  <si>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</si>
  <si>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</si>
  <si>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</si>
  <si>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</si>
  <si>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</si>
  <si>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</si>
  <si>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</si>
  <si>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</si>
  <si>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</si>
  <si>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</si>
  <si>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</si>
  <si>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</si>
  <si>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</si>
  <si>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</si>
  <si>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</si>
  <si>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</si>
  <si>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</si>
  <si>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</si>
  <si>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</si>
  <si>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</si>
  <si>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</si>
  <si>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</si>
  <si>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</si>
  <si>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</si>
  <si>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</si>
  <si>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</si>
  <si>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</si>
  <si>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</si>
  <si>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</si>
  <si>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</si>
  <si>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</si>
  <si>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</si>
  <si>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</si>
  <si>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</si>
  <si>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</si>
  <si>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</si>
  <si>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</si>
  <si>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</si>
  <si>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</si>
  <si>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</si>
  <si>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</si>
  <si>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</si>
  <si>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</si>
  <si>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</si>
  <si>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</si>
  <si>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</si>
  <si>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</si>
  <si>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</si>
  <si>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</si>
  <si>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</si>
  <si>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</si>
  <si>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</si>
  <si>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</si>
  <si>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</si>
  <si>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</si>
  <si>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</si>
  <si>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</si>
  <si>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</si>
  <si>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</si>
  <si>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</si>
  <si>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</si>
  <si>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</si>
  <si>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</si>
  <si>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</si>
  <si>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</si>
  <si>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</si>
  <si>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</si>
  <si>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</si>
  <si>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</si>
  <si>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</si>
  <si>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</si>
  <si>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</si>
  <si>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</si>
  <si>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</si>
  <si>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</si>
  <si>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</si>
  <si>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</si>
  <si>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</si>
  <si>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</si>
  <si>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</si>
  <si>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</si>
  <si>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</si>
  <si>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</si>
  <si>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</si>
  <si>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</si>
  <si>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</si>
  <si>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</si>
  <si>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</si>
  <si>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</si>
  <si>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</si>
  <si>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</si>
  <si>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</si>
  <si>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</si>
  <si>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</si>
  <si>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</si>
  <si>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</si>
  <si>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</si>
  <si>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</si>
  <si>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</si>
  <si>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</si>
  <si>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</si>
  <si>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</si>
  <si>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</si>
  <si>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</si>
  <si>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</si>
  <si>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</si>
  <si>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</si>
  <si>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</si>
  <si>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</si>
  <si>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</si>
  <si>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</si>
  <si>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</si>
  <si>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</si>
  <si>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</si>
  <si>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</si>
  <si>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</si>
  <si>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</si>
  <si>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</si>
  <si>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</si>
  <si>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</si>
  <si>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</si>
  <si>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</si>
  <si>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</si>
  <si>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</si>
  <si>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</si>
  <si>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</si>
  <si>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</si>
  <si>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</si>
  <si>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</si>
  <si>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</si>
  <si>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</si>
  <si>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</si>
  <si>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</si>
  <si>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</si>
  <si>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</si>
  <si>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</si>
  <si>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</si>
  <si>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</si>
  <si>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</si>
  <si>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</si>
  <si>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</si>
  <si>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</si>
  <si>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</si>
  <si>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</si>
  <si>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</si>
  <si>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</si>
  <si>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</si>
  <si>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</si>
  <si>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</si>
  <si>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</si>
  <si>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</si>
  <si>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</si>
  <si>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</si>
  <si>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</si>
  <si>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</si>
  <si>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</si>
  <si>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</si>
  <si>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</si>
  <si>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</si>
  <si>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</si>
  <si>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</si>
  <si>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</si>
  <si>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</si>
  <si>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</si>
  <si>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</si>
  <si>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</si>
  <si>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</si>
  <si>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</si>
  <si>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</si>
  <si>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</si>
  <si>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</si>
  <si>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</si>
  <si>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</si>
  <si>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</si>
  <si>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</si>
  <si>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</si>
  <si>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</si>
  <si>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</si>
  <si>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</si>
  <si>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</si>
  <si>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</si>
  <si>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</si>
  <si>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</si>
  <si>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</si>
  <si>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</si>
  <si>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</si>
  <si>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</si>
  <si>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</si>
  <si>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</si>
  <si>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</si>
  <si>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</si>
  <si>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</si>
  <si>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</si>
  <si>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</si>
  <si>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</si>
  <si>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</si>
  <si>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</si>
  <si>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</si>
  <si>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</si>
  <si>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</si>
  <si>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</si>
  <si>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</si>
  <si>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</si>
  <si>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</si>
  <si>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</si>
  <si>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</si>
  <si>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</si>
  <si>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</si>
  <si>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</si>
  <si>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</si>
  <si>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</si>
  <si>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</si>
  <si>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</si>
  <si>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</si>
  <si>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</si>
  <si>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</si>
  <si>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</si>
  <si>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</si>
  <si>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</si>
  <si>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</si>
  <si>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</si>
  <si>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</si>
  <si>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</si>
  <si>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</si>
  <si>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</si>
  <si>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</si>
  <si>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</si>
  <si>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</si>
  <si>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</si>
  <si>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</si>
  <si>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</si>
  <si>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</si>
  <si>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</si>
  <si>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</si>
  <si>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</si>
  <si>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</si>
  <si>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</si>
  <si>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</si>
  <si>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</si>
  <si>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</si>
  <si>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</si>
  <si>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</si>
  <si>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</si>
  <si>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</si>
  <si>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</si>
  <si>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</si>
  <si>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</si>
  <si>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</si>
  <si>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</si>
  <si>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</si>
  <si>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</si>
  <si>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</si>
  <si>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</si>
  <si>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</si>
  <si>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</si>
  <si>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</si>
  <si>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</si>
  <si>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</si>
  <si>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</si>
  <si>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</si>
  <si>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</si>
  <si>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</si>
  <si>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</si>
  <si>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</si>
  <si>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</si>
  <si>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</si>
  <si>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</si>
  <si>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</si>
  <si>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</si>
  <si>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</si>
  <si>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</si>
  <si>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</si>
  <si>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</si>
  <si>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</si>
  <si>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</si>
  <si>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</si>
  <si>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</si>
  <si>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</si>
  <si>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</si>
  <si>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</si>
  <si>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</si>
  <si>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</si>
  <si>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</si>
  <si>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</si>
  <si>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</si>
  <si>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</si>
  <si>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</si>
  <si>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</si>
  <si>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</si>
  <si>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</si>
  <si>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</si>
  <si>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</si>
  <si>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</si>
  <si>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</si>
  <si>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</si>
  <si>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</si>
  <si>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</si>
  <si>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</si>
  <si>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</si>
  <si>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</si>
  <si>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</si>
  <si>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</si>
  <si>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</si>
  <si>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</si>
  <si>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</si>
  <si>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</si>
  <si>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</si>
  <si>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</si>
  <si>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</si>
  <si>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</si>
  <si>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</si>
  <si>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</si>
  <si>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</si>
  <si>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</si>
  <si>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</si>
  <si>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</si>
  <si>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</si>
  <si>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</si>
  <si>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</si>
  <si>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</si>
  <si>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</si>
  <si>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</si>
  <si>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</si>
  <si>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</si>
  <si>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</si>
  <si>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</si>
  <si>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</si>
  <si>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</si>
  <si>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</si>
  <si>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</si>
  <si>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</si>
  <si>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</si>
  <si>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</si>
  <si>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</si>
  <si>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</si>
  <si>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</si>
  <si>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</si>
  <si>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</si>
  <si>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</si>
  <si>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</si>
  <si>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</si>
  <si>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</si>
  <si>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</si>
  <si>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</si>
  <si>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</si>
  <si>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</si>
  <si>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</si>
  <si>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</si>
  <si>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</si>
  <si>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</si>
  <si>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</si>
  <si>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</si>
  <si>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</si>
  <si>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</si>
  <si>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</si>
  <si>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</si>
  <si>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</si>
  <si>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</si>
  <si>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</si>
  <si>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</si>
  <si>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</si>
  <si>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</si>
  <si>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</si>
  <si>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</si>
  <si>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</si>
  <si>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</si>
  <si>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</si>
  <si>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</si>
  <si>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</si>
  <si>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</si>
  <si>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</si>
  <si>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</si>
  <si>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</si>
  <si>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</si>
  <si>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</si>
  <si>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</si>
  <si>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</si>
  <si>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</si>
  <si>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</si>
  <si>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</si>
  <si>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</si>
  <si>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</si>
  <si>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</si>
  <si>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</si>
  <si>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</si>
  <si>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</si>
  <si>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</si>
  <si>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</si>
  <si>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</si>
  <si>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</si>
  <si>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</si>
  <si>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</si>
  <si>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</si>
  <si>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</si>
  <si>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</si>
  <si>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</si>
  <si>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</si>
  <si>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</si>
  <si>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</si>
  <si>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</si>
  <si>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</si>
  <si>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</si>
  <si>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</si>
  <si>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</si>
  <si>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</si>
  <si>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</si>
  <si>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</si>
  <si>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</si>
  <si>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</si>
  <si>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</si>
  <si>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</si>
  <si>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</si>
  <si>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</si>
  <si>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</si>
  <si>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</si>
  <si>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</si>
  <si>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</si>
  <si>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</si>
  <si>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</si>
  <si>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</si>
  <si>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</si>
  <si>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</si>
  <si>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</si>
  <si>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</si>
  <si>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</si>
  <si>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</si>
  <si>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</si>
  <si>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</si>
  <si>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</si>
  <si>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</si>
  <si>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</si>
  <si>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</si>
  <si>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</si>
  <si>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</si>
  <si>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</si>
  <si>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</si>
  <si>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</si>
  <si>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</si>
  <si>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</si>
  <si>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</si>
  <si>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</si>
  <si>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</si>
  <si>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</si>
  <si>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</si>
  <si>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</si>
  <si>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</si>
  <si>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</si>
  <si>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</si>
  <si>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</si>
  <si>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</si>
  <si>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</si>
  <si>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</si>
  <si>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</si>
  <si>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</si>
  <si>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</si>
  <si>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</si>
  <si>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</si>
  <si>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</si>
  <si>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</si>
  <si>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</si>
  <si>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</si>
  <si>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</si>
  <si>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</si>
  <si>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</si>
  <si>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</si>
  <si>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</si>
  <si>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</si>
  <si>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</si>
  <si>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</si>
  <si>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</si>
  <si>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</si>
  <si>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</si>
  <si>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</si>
  <si>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</si>
  <si>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</si>
  <si>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</si>
  <si>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</si>
  <si>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</si>
  <si>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</si>
  <si>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</si>
  <si>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</si>
  <si>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</si>
  <si>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</si>
  <si>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</si>
  <si>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</si>
  <si>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</si>
  <si>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</si>
  <si>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</si>
  <si>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</si>
  <si>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</si>
  <si>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</si>
  <si>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</si>
  <si>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</si>
  <si>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</si>
  <si>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</si>
  <si>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</si>
  <si>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</si>
  <si>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</si>
  <si>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</si>
  <si>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</si>
  <si>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</si>
  <si>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</si>
  <si>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</si>
  <si>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</si>
  <si>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</si>
  <si>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</si>
  <si>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</si>
  <si>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</si>
  <si>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</si>
  <si>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</si>
  <si>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</si>
  <si>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</si>
  <si>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</si>
  <si>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</si>
  <si>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</si>
  <si>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</si>
  <si>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</si>
  <si>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</si>
  <si>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</si>
  <si>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</si>
  <si>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</si>
  <si>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</si>
  <si>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</si>
  <si>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</si>
  <si>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</si>
  <si>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</si>
  <si>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</si>
  <si>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</si>
  <si>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</si>
  <si>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</si>
  <si>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</si>
  <si>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</si>
  <si>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</si>
  <si>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</si>
  <si>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</si>
  <si>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</si>
  <si>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</si>
  <si>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</si>
  <si>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</si>
  <si>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</si>
  <si>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</si>
  <si>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</si>
  <si>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</si>
  <si>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</si>
  <si>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</si>
  <si>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</si>
  <si>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</si>
  <si>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</si>
  <si>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</si>
  <si>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</si>
  <si>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</si>
  <si>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</si>
  <si>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</si>
  <si>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</si>
  <si>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</si>
  <si>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</si>
  <si>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</si>
  <si>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</si>
  <si>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</si>
  <si>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</si>
  <si>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</si>
  <si>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</si>
  <si>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</si>
  <si>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</si>
  <si>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</si>
  <si>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</si>
  <si>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</si>
  <si>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</si>
  <si>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</si>
  <si>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</si>
  <si>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</si>
  <si>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</si>
  <si>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</si>
  <si>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</si>
  <si>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</si>
  <si>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</si>
  <si>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</si>
  <si>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</si>
  <si>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</si>
  <si>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</si>
  <si>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</si>
  <si>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</si>
  <si>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</si>
  <si>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</si>
  <si>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</si>
  <si>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</si>
  <si>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</si>
  <si>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</si>
  <si>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</si>
  <si>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</si>
  <si>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</si>
  <si>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</si>
  <si>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</si>
  <si>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</si>
  <si>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</si>
  <si>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</si>
  <si>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</si>
  <si>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</si>
  <si>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</si>
  <si>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</si>
  <si>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</si>
  <si>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</si>
  <si>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</si>
  <si>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</si>
  <si>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</si>
  <si>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</si>
  <si>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</si>
  <si>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</si>
  <si>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</si>
  <si>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</si>
  <si>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</si>
  <si>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</si>
  <si>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</si>
  <si>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</si>
  <si>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</si>
  <si>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</si>
  <si>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</si>
  <si>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</si>
  <si>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</si>
  <si>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</si>
  <si>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</si>
  <si>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</si>
  <si>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</si>
  <si>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</si>
  <si>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</si>
  <si>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</si>
  <si>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</si>
  <si>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</si>
  <si>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</si>
  <si>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</si>
  <si>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</si>
  <si>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</si>
  <si>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</si>
  <si>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</si>
  <si>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</si>
  <si>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</si>
  <si>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</si>
  <si>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</si>
  <si>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</si>
  <si>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</si>
  <si>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</si>
  <si>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</si>
  <si>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</si>
  <si>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</si>
  <si>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</si>
  <si>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</si>
  <si>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</si>
  <si>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</si>
  <si>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</si>
  <si>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</si>
  <si>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</si>
  <si>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</si>
  <si>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</si>
  <si>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</si>
  <si>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</si>
  <si>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</si>
  <si>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</si>
  <si>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</si>
  <si>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</si>
  <si>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</si>
  <si>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</si>
  <si>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</si>
  <si>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</si>
  <si>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</si>
  <si>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</si>
  <si>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</si>
  <si>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</si>
  <si>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</si>
  <si>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</si>
  <si>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</si>
  <si>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</si>
  <si>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</si>
  <si>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</si>
  <si>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</si>
  <si>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</si>
  <si>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</si>
  <si>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</si>
  <si>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</si>
  <si>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</si>
  <si>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</si>
  <si>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</si>
  <si>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</si>
  <si>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</si>
  <si>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</si>
  <si>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</si>
  <si>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</si>
  <si>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</si>
  <si>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</si>
  <si>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</si>
  <si>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</si>
  <si>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</si>
  <si>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</si>
  <si>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</si>
  <si>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</si>
  <si>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</si>
  <si>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</si>
  <si>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</si>
  <si>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</si>
  <si>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</si>
  <si>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</si>
  <si>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</si>
  <si>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</si>
  <si>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</si>
  <si>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</si>
  <si>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</si>
  <si>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</si>
  <si>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</si>
  <si>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</si>
  <si>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</si>
  <si>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</si>
  <si>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</si>
  <si>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</si>
  <si>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</si>
  <si>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</si>
  <si>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</si>
  <si>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</si>
  <si>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</si>
  <si>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</si>
  <si>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</si>
  <si>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</si>
  <si>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</si>
  <si>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</si>
  <si>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</si>
  <si>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</si>
  <si>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</si>
  <si>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</si>
  <si>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</si>
  <si>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</si>
  <si>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</si>
  <si>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</si>
  <si>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</si>
  <si>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</si>
  <si>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</si>
  <si>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</si>
  <si>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</si>
  <si>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</si>
  <si>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</si>
  <si>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</si>
  <si>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</si>
  <si>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</si>
  <si>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</si>
  <si>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</si>
  <si>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</si>
  <si>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</si>
  <si>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</si>
  <si>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</si>
  <si>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</si>
  <si>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</si>
  <si>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</si>
  <si>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</si>
  <si>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</si>
  <si>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</si>
  <si>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</si>
  <si>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</si>
  <si>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</si>
  <si>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</si>
  <si>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</si>
  <si>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</si>
  <si>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</si>
  <si>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</si>
  <si>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</si>
  <si>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</si>
  <si>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</si>
  <si>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</si>
  <si>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</si>
  <si>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</si>
  <si>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</si>
  <si>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</si>
  <si>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</si>
  <si>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</si>
  <si>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</si>
  <si>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</si>
  <si>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</si>
  <si>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</si>
  <si>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</si>
  <si>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</si>
  <si>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</si>
  <si>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</si>
  <si>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</si>
  <si>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</si>
  <si>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</si>
  <si>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</si>
  <si>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</si>
  <si>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</si>
  <si>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</si>
  <si>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</si>
  <si>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</si>
  <si>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</si>
  <si>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</si>
  <si>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</si>
  <si>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</si>
  <si>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</si>
  <si>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</si>
  <si>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</si>
  <si>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</si>
  <si>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</si>
  <si>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</si>
  <si>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</si>
  <si>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</si>
  <si>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</si>
  <si>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</si>
  <si>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</si>
  <si>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</si>
  <si>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</si>
  <si>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</si>
  <si>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</si>
  <si>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</si>
  <si>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</si>
  <si>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</si>
  <si>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</si>
  <si>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</si>
  <si>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</si>
  <si>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</si>
  <si>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</si>
  <si>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</si>
  <si>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</si>
  <si>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</si>
  <si>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</si>
  <si>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</si>
  <si>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</si>
  <si>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</si>
  <si>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</si>
  <si>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</si>
  <si>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</si>
  <si>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</si>
  <si>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</si>
  <si>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</si>
  <si>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</si>
  <si>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</si>
  <si>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</si>
  <si>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</si>
  <si>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</si>
  <si>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</si>
  <si>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</si>
  <si>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</si>
  <si>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</si>
  <si>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</si>
  <si>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</si>
  <si>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</si>
  <si>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</si>
  <si>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</si>
  <si>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</si>
  <si>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</si>
  <si>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</si>
  <si>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</si>
  <si>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</si>
  <si>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</si>
  <si>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</si>
  <si>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</si>
  <si>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</si>
  <si>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</si>
  <si>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</si>
  <si>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</si>
  <si>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</si>
  <si>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</si>
  <si>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</si>
  <si>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</si>
  <si>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</si>
  <si>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</si>
  <si>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</si>
  <si>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</si>
  <si>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</si>
  <si>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</si>
  <si>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</si>
  <si>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</si>
  <si>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</si>
  <si>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</si>
  <si>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</si>
  <si>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</si>
  <si>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</si>
  <si>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</si>
  <si>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</si>
  <si>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</si>
  <si>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</si>
  <si>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</si>
  <si>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</si>
  <si>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</si>
  <si>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</si>
  <si>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</si>
  <si>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</si>
  <si>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</si>
  <si>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</si>
  <si>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</si>
  <si>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</si>
  <si>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</si>
  <si>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</si>
  <si>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</si>
  <si>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</si>
  <si>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</si>
  <si>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</si>
  <si>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</si>
  <si>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</si>
  <si>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</si>
  <si>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</si>
  <si>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</si>
  <si>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</si>
  <si>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</si>
  <si>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</si>
  <si>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</si>
  <si>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</si>
  <si>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</si>
  <si>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</si>
  <si>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</si>
  <si>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</si>
  <si>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</si>
  <si>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</si>
  <si>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</si>
  <si>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</si>
  <si>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</si>
  <si>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</si>
  <si>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</si>
  <si>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</si>
  <si>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</si>
  <si>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</si>
  <si>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</si>
  <si>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</si>
  <si>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</si>
  <si>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</si>
  <si>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</si>
  <si>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</si>
  <si>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</si>
  <si>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</si>
  <si>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</si>
  <si>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</si>
  <si>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</si>
  <si>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</si>
  <si>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</si>
  <si>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</si>
  <si>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</si>
  <si>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</si>
  <si>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</si>
  <si>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</si>
  <si>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</si>
  <si>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</si>
  <si>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</si>
  <si>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</si>
  <si>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</si>
  <si>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</si>
  <si>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</si>
  <si>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</si>
  <si>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</si>
  <si>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</si>
  <si>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</si>
  <si>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</si>
  <si>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</si>
  <si>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</si>
  <si>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</si>
  <si>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</si>
  <si>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</si>
  <si>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</si>
  <si>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</si>
  <si>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</si>
  <si>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</si>
  <si>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</si>
  <si>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</si>
  <si>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</si>
  <si>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</si>
  <si>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</si>
  <si>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</si>
  <si>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</si>
  <si>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</si>
  <si>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</si>
  <si>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</si>
  <si>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</si>
  <si>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</si>
  <si>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</si>
  <si>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</si>
  <si>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</si>
  <si>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</si>
  <si>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</si>
  <si>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</si>
  <si>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</si>
  <si>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</si>
  <si>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</si>
  <si>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</si>
  <si>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</si>
  <si>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</si>
  <si>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</si>
  <si>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</si>
  <si>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</si>
  <si>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</si>
  <si>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</si>
  <si>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</si>
  <si>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</si>
  <si>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</si>
  <si>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</si>
  <si>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</si>
  <si>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</si>
  <si>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</si>
  <si>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</si>
  <si>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</si>
  <si>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</si>
  <si>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</si>
  <si>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</si>
  <si>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</si>
  <si>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</si>
  <si>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</si>
  <si>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</si>
  <si>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</si>
  <si>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</si>
  <si>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</si>
  <si>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</si>
  <si>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</si>
  <si>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</si>
  <si>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</si>
  <si>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</si>
  <si>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</si>
  <si>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</si>
  <si>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</si>
  <si>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</si>
  <si>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</si>
  <si>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</si>
  <si>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</si>
  <si>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</si>
  <si>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</si>
  <si>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</si>
  <si>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</si>
  <si>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</si>
  <si>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</si>
  <si>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</si>
  <si>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</si>
  <si>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</si>
  <si>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</si>
  <si>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</si>
  <si>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</si>
  <si>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</si>
  <si>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</si>
  <si>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</si>
  <si>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</si>
  <si>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</si>
  <si>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</si>
  <si>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</si>
  <si>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</si>
  <si>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</si>
  <si>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</si>
  <si>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</si>
  <si>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</si>
  <si>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</si>
  <si>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</si>
  <si>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</si>
  <si>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</si>
  <si>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</si>
  <si>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</si>
  <si>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</si>
  <si>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</si>
  <si>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</si>
  <si>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</si>
  <si>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</si>
  <si>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</si>
  <si>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</si>
  <si>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</si>
  <si>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</si>
  <si>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</si>
  <si>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</si>
  <si>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</si>
  <si>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</si>
  <si>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</si>
  <si>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</si>
  <si>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</si>
  <si>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</si>
  <si>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</si>
  <si>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</si>
  <si>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</si>
  <si>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</si>
  <si>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</si>
  <si>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</si>
  <si>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</si>
  <si>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</si>
  <si>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</si>
  <si>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</si>
  <si>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</si>
  <si>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</si>
  <si>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</si>
  <si>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</si>
  <si>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</si>
  <si>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</si>
  <si>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</si>
  <si>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</si>
  <si>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</si>
  <si>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</si>
  <si>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</si>
  <si>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</si>
  <si>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</si>
  <si>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</si>
  <si>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</si>
  <si>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</si>
  <si>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</si>
  <si>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</si>
  <si>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</si>
  <si>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</si>
  <si>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</si>
  <si>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</si>
  <si>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</si>
  <si>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</si>
  <si>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</si>
  <si>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</si>
  <si>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</si>
  <si>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</si>
  <si>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</si>
  <si>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</si>
  <si>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</si>
  <si>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</si>
  <si>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</si>
  <si>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</si>
  <si>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</si>
  <si>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</si>
  <si>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</si>
  <si>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</si>
  <si>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</si>
  <si>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</si>
  <si>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</si>
  <si>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</si>
  <si>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</si>
  <si>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</si>
  <si>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</si>
  <si>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</si>
  <si>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</si>
  <si>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</si>
  <si>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</si>
  <si>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</si>
  <si>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</si>
  <si>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</si>
  <si>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</si>
  <si>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</si>
  <si>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</si>
  <si>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</si>
  <si>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</si>
  <si>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</si>
  <si>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</si>
  <si>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</si>
  <si>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</si>
  <si>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</si>
  <si>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</si>
  <si>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</si>
  <si>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</si>
  <si>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</si>
  <si>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</si>
  <si>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</si>
  <si>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</si>
  <si>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</si>
  <si>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</si>
  <si>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</si>
  <si>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</si>
  <si>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</si>
  <si>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</si>
  <si>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</si>
  <si>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</si>
  <si>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</si>
  <si>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</si>
  <si>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</si>
  <si>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</si>
  <si>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</si>
  <si>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</si>
  <si>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</si>
  <si>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</si>
  <si>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</si>
  <si>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</si>
  <si>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</si>
  <si>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</si>
  <si>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</si>
  <si>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</si>
  <si>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</si>
  <si>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</si>
  <si>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</si>
  <si>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</si>
  <si>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</si>
  <si>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</si>
  <si>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</si>
  <si>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</si>
  <si>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</si>
  <si>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</si>
  <si>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</si>
  <si>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</si>
  <si>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</si>
  <si>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</si>
  <si>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</si>
  <si>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</si>
  <si>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</si>
  <si>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</si>
  <si>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</si>
  <si>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</si>
  <si>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</si>
  <si>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</si>
  <si>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</si>
  <si>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</si>
  <si>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</si>
  <si>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</si>
  <si>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</si>
  <si>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</si>
  <si>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</si>
  <si>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</si>
  <si>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</si>
  <si>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</si>
  <si>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</si>
  <si>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</si>
  <si>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</si>
  <si>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</si>
  <si>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</si>
  <si>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</si>
  <si>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</si>
  <si>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</si>
  <si>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</si>
  <si>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</si>
  <si>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</si>
  <si>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</si>
  <si>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</si>
  <si>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</si>
  <si>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</si>
  <si>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</si>
  <si>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</si>
  <si>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</si>
  <si>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</si>
  <si>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</si>
  <si>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</si>
  <si>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</si>
  <si>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</si>
  <si>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</si>
  <si>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</si>
  <si>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</si>
  <si>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</si>
  <si>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</si>
  <si>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</si>
  <si>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</si>
  <si>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</si>
  <si>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</si>
  <si>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</si>
  <si>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</si>
  <si>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</si>
  <si>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</si>
  <si>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</si>
  <si>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</si>
  <si>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</si>
  <si>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</si>
  <si>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</si>
  <si>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</si>
  <si>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</si>
  <si>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</si>
  <si>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</si>
  <si>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</si>
  <si>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</si>
  <si>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</si>
  <si>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</si>
  <si>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</si>
  <si>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</si>
  <si>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</si>
  <si>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</si>
  <si>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</si>
  <si>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</si>
  <si>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</si>
  <si>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</si>
  <si>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</si>
  <si>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</si>
  <si>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</si>
  <si>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</si>
  <si>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</si>
  <si>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</si>
  <si>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</si>
  <si>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</si>
  <si>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</si>
  <si>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</si>
  <si>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</si>
  <si>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</si>
  <si>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</si>
  <si>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</si>
  <si>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</si>
  <si>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</si>
  <si>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</si>
  <si>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</si>
  <si>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</si>
  <si>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</si>
  <si>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</si>
  <si>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</si>
  <si>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</si>
  <si>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</si>
  <si>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</si>
  <si>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</si>
  <si>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</si>
  <si>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</si>
  <si>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</si>
  <si>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</si>
  <si>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</si>
  <si>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</si>
  <si>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</si>
  <si>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</si>
  <si>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</si>
  <si>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</si>
  <si>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</si>
  <si>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</si>
  <si>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</si>
  <si>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</si>
  <si>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</si>
  <si>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</si>
  <si>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</si>
  <si>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</si>
  <si>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</si>
  <si>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</si>
  <si>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</si>
  <si>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</si>
  <si>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</si>
  <si>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</si>
  <si>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</si>
  <si>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</si>
  <si>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</si>
  <si>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</si>
  <si>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</si>
  <si>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</si>
  <si>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</si>
  <si>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</si>
  <si>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</si>
  <si>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</si>
  <si>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</si>
  <si>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</si>
  <si>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</si>
  <si>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</si>
  <si>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</si>
  <si>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</si>
  <si>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</si>
  <si>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</si>
  <si>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</si>
  <si>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</si>
  <si>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</si>
  <si>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</si>
  <si>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</si>
  <si>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</si>
  <si>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</si>
  <si>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</si>
  <si>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</si>
  <si>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</si>
  <si>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</si>
  <si>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</si>
  <si>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</si>
  <si>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</si>
  <si>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</si>
  <si>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</si>
  <si>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</si>
  <si>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</si>
  <si>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</si>
  <si>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</si>
  <si>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</si>
  <si>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</si>
  <si>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</si>
  <si>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</si>
  <si>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</si>
  <si>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</si>
  <si>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</si>
  <si>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</si>
  <si>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</si>
  <si>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</si>
  <si>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</si>
  <si>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</si>
  <si>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</si>
  <si>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</si>
  <si>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</si>
  <si>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</si>
  <si>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</si>
  <si>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</si>
  <si>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</si>
  <si>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</si>
  <si>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</si>
  <si>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</si>
  <si>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</si>
  <si>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</si>
  <si>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</si>
  <si>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</si>
  <si>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</si>
  <si>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</si>
  <si>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</si>
  <si>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</si>
  <si>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</si>
  <si>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</si>
  <si>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</si>
  <si>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</si>
  <si>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</si>
  <si>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</si>
  <si>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</si>
  <si>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</si>
  <si>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</si>
  <si>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</si>
  <si>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</si>
  <si>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</si>
  <si>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</si>
  <si>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</si>
  <si>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</si>
  <si>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</si>
  <si>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</si>
  <si>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</si>
  <si>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</si>
  <si>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</si>
  <si>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</si>
  <si>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</si>
  <si>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</si>
  <si>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</si>
  <si>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</si>
  <si>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</si>
  <si>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</si>
  <si>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</si>
  <si>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</si>
  <si>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</si>
  <si>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</si>
  <si>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</si>
  <si>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</si>
  <si>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</si>
  <si>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</si>
  <si>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</si>
  <si>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</si>
  <si>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</si>
  <si>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</si>
  <si>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</si>
  <si>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</si>
  <si>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</si>
  <si>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</si>
  <si>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</si>
  <si>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</si>
  <si>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</si>
  <si>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</si>
  <si>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</si>
  <si>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</si>
  <si>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</si>
  <si>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</si>
  <si>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</si>
  <si>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</si>
  <si>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</si>
  <si>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</si>
  <si>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</si>
  <si>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</si>
  <si>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</si>
  <si>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</si>
  <si>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</si>
  <si>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</si>
  <si>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</si>
  <si>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</si>
  <si>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</si>
  <si>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</si>
  <si>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</si>
  <si>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</si>
  <si>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</si>
  <si>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</si>
  <si>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</si>
  <si>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</si>
  <si>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</si>
  <si>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</si>
  <si>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</si>
  <si>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</si>
  <si>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</si>
  <si>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</si>
  <si>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</si>
  <si>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</si>
  <si>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</si>
  <si>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</si>
  <si>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</si>
  <si>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</si>
  <si>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</si>
  <si>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</si>
  <si>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</si>
  <si>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</si>
  <si>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</si>
  <si>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</si>
  <si>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</si>
  <si>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</si>
  <si>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</si>
  <si>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</si>
  <si>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</si>
  <si>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</si>
  <si>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</si>
  <si>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</si>
  <si>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</si>
  <si>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</si>
  <si>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</si>
  <si>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</si>
  <si>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</si>
  <si>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</si>
  <si>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</si>
  <si>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</si>
  <si>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</si>
  <si>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</si>
  <si>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</si>
  <si>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</si>
  <si>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</si>
  <si>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</si>
  <si>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</si>
  <si>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</si>
  <si>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</si>
  <si>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</si>
  <si>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</si>
  <si>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</si>
  <si>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</si>
  <si>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</si>
  <si>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</si>
  <si>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</si>
  <si>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</si>
  <si>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</si>
  <si>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</si>
  <si>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</si>
  <si>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</si>
  <si>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</si>
  <si>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</si>
  <si>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</si>
  <si>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</si>
  <si>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</si>
  <si>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</si>
  <si>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</si>
  <si>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</si>
  <si>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</si>
  <si>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</si>
  <si>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</si>
  <si>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</si>
  <si>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</si>
  <si>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</si>
  <si>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</si>
  <si>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</si>
  <si>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</si>
  <si>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</si>
  <si>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</si>
  <si>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</si>
  <si>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</si>
  <si>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</si>
  <si>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</si>
  <si>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</si>
  <si>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</si>
  <si>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</si>
  <si>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</si>
  <si>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</si>
  <si>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</si>
  <si>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</si>
  <si>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</si>
  <si>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</si>
  <si>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</si>
  <si>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</si>
  <si>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</si>
  <si>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</si>
  <si>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</si>
  <si>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</si>
  <si>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</si>
  <si>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</si>
  <si>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</si>
  <si>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</si>
  <si>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</si>
  <si>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</si>
  <si>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</si>
  <si>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</si>
  <si>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</si>
  <si>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</si>
  <si>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</si>
  <si>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</si>
  <si>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</si>
  <si>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</si>
  <si>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</si>
  <si>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</si>
  <si>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</si>
  <si>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</si>
  <si>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</si>
  <si>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</si>
  <si>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</si>
  <si>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</si>
  <si>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</si>
  <si>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</si>
  <si>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</si>
  <si>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</si>
  <si>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</si>
  <si>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</si>
  <si>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</si>
  <si>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</si>
  <si>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</si>
  <si>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</si>
  <si>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</si>
  <si>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</si>
  <si>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</si>
  <si>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</si>
  <si>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</si>
  <si>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</si>
  <si>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</si>
  <si>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</si>
  <si>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</si>
  <si>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</si>
  <si>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</si>
  <si>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</si>
  <si>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</si>
  <si>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</si>
  <si>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</si>
  <si>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</si>
  <si>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</si>
  <si>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</si>
  <si>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</si>
  <si>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</si>
  <si>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</si>
  <si>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</si>
  <si>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</si>
  <si>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</si>
  <si>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</si>
  <si>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</si>
  <si>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</si>
  <si>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</si>
  <si>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</si>
  <si>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</si>
  <si>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</si>
  <si>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</si>
  <si>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</si>
  <si>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</si>
  <si>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</si>
  <si>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</si>
  <si>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</si>
  <si>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</si>
  <si>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</si>
  <si>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</si>
  <si>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</si>
  <si>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</si>
  <si>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</si>
  <si>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</si>
  <si>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</si>
  <si>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</si>
  <si>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</si>
  <si>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</si>
  <si>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</si>
  <si>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</si>
  <si>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</si>
  <si>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</si>
  <si>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</si>
  <si>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</si>
  <si>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</si>
  <si>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</si>
  <si>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</si>
  <si>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</si>
  <si>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</si>
  <si>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</si>
  <si>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</si>
  <si>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</si>
  <si>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</si>
  <si>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</si>
  <si>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</si>
  <si>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</si>
  <si>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</si>
  <si>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</si>
  <si>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</si>
  <si>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</si>
  <si>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</si>
  <si>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</si>
  <si>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</si>
  <si>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</si>
  <si>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</si>
  <si>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</si>
  <si>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</si>
  <si>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</si>
  <si>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</si>
  <si>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</si>
  <si>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</si>
  <si>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</si>
  <si>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</si>
  <si>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</si>
  <si>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</si>
  <si>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</si>
  <si>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</si>
  <si>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</si>
  <si>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</si>
  <si>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</si>
  <si>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</si>
  <si>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</si>
  <si>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</si>
  <si>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</si>
  <si>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</si>
  <si>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</si>
  <si>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</si>
  <si>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</si>
  <si>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</si>
  <si>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</si>
  <si>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</si>
  <si>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</si>
  <si>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</si>
  <si>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</si>
  <si>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</si>
  <si>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</si>
  <si>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</si>
  <si>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</si>
  <si>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</si>
  <si>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</si>
  <si>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</si>
  <si>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</si>
  <si>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</si>
  <si>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</si>
  <si>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</si>
  <si>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</si>
  <si>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</si>
  <si>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</si>
  <si>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</si>
  <si>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</si>
  <si>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</si>
  <si>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</si>
  <si>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</si>
  <si>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</si>
  <si>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</si>
  <si>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</si>
  <si>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</si>
  <si>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</si>
  <si>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</si>
  <si>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</si>
  <si>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</si>
  <si>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</si>
  <si>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</si>
  <si>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</si>
  <si>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</si>
  <si>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</si>
  <si>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</si>
  <si>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</si>
  <si>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</si>
  <si>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</si>
  <si>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</si>
  <si>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</si>
  <si>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</si>
  <si>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</si>
  <si>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</si>
  <si>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</si>
  <si>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</si>
  <si>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</si>
  <si>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</si>
  <si>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</si>
  <si>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</si>
  <si>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</si>
  <si>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</si>
  <si>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</si>
  <si>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</si>
  <si>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</si>
  <si>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</si>
  <si>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</si>
  <si>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</si>
  <si>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</si>
  <si>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</si>
  <si>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</si>
  <si>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</si>
  <si>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</si>
  <si>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</si>
  <si>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</si>
  <si>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</si>
  <si>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</si>
  <si>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</si>
  <si>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</si>
  <si>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</si>
  <si>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</si>
  <si>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</si>
  <si>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</si>
  <si>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</si>
  <si>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</si>
  <si>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</si>
  <si>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</si>
  <si>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</si>
  <si>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</si>
  <si>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</si>
  <si>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</si>
  <si>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</si>
  <si>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</si>
  <si>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</si>
  <si>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</si>
  <si>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</si>
  <si>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</si>
  <si>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</si>
  <si>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</si>
  <si>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</si>
  <si>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</si>
  <si>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</si>
  <si>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</si>
  <si>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</si>
  <si>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</si>
  <si>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</si>
  <si>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</si>
  <si>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</si>
  <si>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</si>
  <si>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</si>
  <si>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</si>
  <si>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</si>
  <si>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</si>
  <si>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</si>
  <si>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</si>
  <si>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</si>
  <si>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</si>
  <si>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</si>
  <si>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</si>
  <si>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</si>
  <si>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</si>
  <si>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</si>
  <si>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</si>
  <si>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</si>
  <si>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</si>
  <si>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</si>
  <si>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</si>
  <si>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</si>
  <si>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</si>
  <si>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</si>
  <si>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</si>
  <si>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</si>
  <si>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</si>
  <si>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</si>
  <si>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</si>
  <si>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</si>
  <si>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</si>
  <si>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</si>
  <si>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</si>
  <si>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</si>
  <si>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</si>
  <si>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</si>
  <si>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</si>
  <si>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</si>
  <si>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</si>
  <si>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</si>
  <si>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</si>
  <si>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</si>
  <si>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</si>
  <si>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</si>
  <si>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</si>
  <si>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</si>
  <si>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</si>
  <si>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</si>
  <si>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</si>
  <si>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</si>
  <si>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</si>
  <si>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</si>
  <si>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</si>
  <si>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</si>
  <si>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</si>
  <si>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</si>
  <si>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</si>
  <si>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</si>
  <si>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</si>
  <si>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</si>
  <si>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</si>
  <si>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</si>
  <si>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</si>
  <si>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</si>
  <si>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</si>
  <si>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</si>
  <si>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</si>
  <si>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</si>
  <si>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</si>
  <si>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</si>
  <si>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</si>
  <si>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</si>
  <si>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</si>
  <si>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</si>
  <si>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</si>
  <si>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</si>
  <si>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</si>
  <si>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</si>
  <si>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</si>
  <si>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</si>
  <si>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</si>
  <si>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</si>
  <si>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</si>
  <si>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</si>
  <si>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</si>
  <si>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</si>
  <si>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</si>
  <si>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</si>
  <si>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</si>
  <si>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</si>
  <si>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</si>
  <si>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</si>
  <si>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</si>
  <si>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</si>
  <si>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</si>
  <si>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</si>
  <si>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</si>
  <si>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</si>
  <si>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</si>
  <si>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</si>
  <si>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</si>
  <si>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</si>
  <si>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</si>
  <si>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</si>
  <si>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</si>
  <si>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</si>
  <si>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</si>
  <si>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</si>
  <si>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</si>
  <si>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</si>
  <si>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</si>
  <si>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</si>
  <si>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</si>
  <si>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</si>
  <si>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</si>
  <si>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</si>
  <si>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</si>
  <si>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</si>
  <si>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</si>
  <si>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</si>
  <si>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</si>
  <si>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</si>
  <si>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</si>
  <si>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</si>
  <si>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</si>
  <si>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</si>
  <si>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</si>
  <si>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</si>
  <si>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</si>
  <si>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</si>
  <si>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</si>
  <si>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</si>
  <si>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</si>
  <si>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</si>
  <si>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</si>
  <si>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</si>
  <si>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</si>
  <si>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</si>
  <si>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</si>
  <si>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</si>
  <si>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</si>
  <si>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</si>
  <si>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</si>
  <si>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</si>
  <si>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</si>
  <si>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</si>
  <si>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</si>
  <si>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</si>
  <si>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</si>
  <si>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</si>
  <si>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</si>
  <si>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</si>
  <si>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</si>
  <si>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</si>
  <si>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</si>
  <si>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</si>
  <si>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</si>
  <si>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</si>
  <si>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</si>
  <si>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</si>
  <si>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</si>
  <si>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</si>
  <si>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</si>
  <si>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</si>
  <si>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</si>
  <si>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</si>
  <si>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</si>
  <si>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</si>
  <si>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</si>
  <si>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</si>
  <si>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</si>
  <si>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</si>
  <si>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</si>
  <si>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</si>
  <si>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</si>
  <si>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</si>
  <si>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</si>
  <si>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</si>
  <si>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</si>
  <si>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</si>
  <si>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</si>
  <si>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</si>
  <si>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</si>
  <si>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</si>
  <si>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</si>
  <si>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</si>
  <si>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</si>
  <si>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</si>
  <si>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</si>
  <si>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</si>
  <si>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</si>
  <si>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</si>
  <si>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</si>
  <si>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</si>
  <si>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</si>
  <si>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</si>
  <si>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</si>
  <si>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</si>
  <si>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</si>
  <si>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</si>
  <si>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</si>
  <si>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</si>
  <si>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</si>
  <si>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</si>
  <si>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</si>
  <si>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</si>
  <si>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</si>
  <si>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</si>
  <si>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</si>
  <si>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</si>
  <si>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</si>
  <si>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</si>
  <si>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</si>
  <si>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</si>
  <si>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</si>
  <si>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</si>
  <si>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</si>
  <si>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</si>
  <si>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</si>
  <si>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</si>
  <si>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</si>
  <si>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</si>
  <si>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</si>
  <si>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</si>
  <si>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</si>
  <si>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</si>
  <si>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</si>
  <si>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</si>
  <si>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</si>
  <si>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</si>
  <si>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</si>
  <si>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</si>
  <si>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</si>
  <si>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</si>
  <si>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</si>
  <si>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</si>
  <si>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</si>
  <si>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</si>
  <si>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</si>
  <si>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</si>
  <si>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</si>
  <si>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</si>
  <si>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</si>
  <si>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</si>
  <si>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</si>
  <si>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</si>
  <si>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</si>
  <si>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</si>
  <si>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</si>
  <si>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</si>
  <si>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</si>
  <si>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</si>
  <si>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</si>
  <si>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</si>
  <si>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</si>
  <si>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</si>
  <si>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</si>
  <si>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</si>
  <si>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</si>
  <si>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</si>
  <si>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</si>
  <si>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</si>
  <si>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</si>
  <si>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</si>
  <si>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</si>
  <si>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</si>
  <si>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</si>
  <si>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</si>
  <si>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</si>
  <si>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</si>
  <si>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</si>
  <si>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</si>
  <si>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</si>
  <si>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</si>
  <si>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</si>
  <si>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</si>
  <si>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</si>
  <si>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</si>
  <si>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</si>
  <si>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</si>
  <si>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</si>
  <si>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</si>
  <si>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</si>
  <si>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</si>
  <si>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</si>
  <si>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</si>
  <si>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</si>
  <si>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</si>
  <si>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</si>
  <si>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</si>
  <si>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</si>
  <si>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</si>
  <si>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</si>
  <si>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</si>
  <si>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</si>
  <si>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</si>
  <si>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</si>
  <si>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</si>
  <si>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</si>
  <si>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</si>
  <si>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</si>
  <si>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</si>
  <si>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</si>
  <si>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</si>
  <si>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</si>
  <si>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</si>
  <si>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</si>
  <si>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</si>
  <si>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</si>
  <si>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</si>
  <si>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</si>
  <si>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</si>
  <si>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</si>
  <si>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</si>
  <si>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</si>
  <si>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</si>
  <si>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</si>
  <si>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</si>
  <si>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</si>
  <si>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</si>
  <si>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</si>
  <si>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</si>
  <si>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</si>
  <si>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</si>
  <si>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</si>
  <si>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</si>
  <si>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</si>
  <si>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</si>
  <si>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</si>
  <si>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</si>
  <si>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</si>
  <si>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</si>
  <si>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</si>
  <si>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</si>
  <si>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</si>
  <si>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</si>
  <si>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</si>
  <si>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</si>
  <si>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</si>
  <si>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</si>
  <si>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</si>
  <si>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</si>
  <si>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</si>
  <si>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</si>
  <si>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</si>
  <si>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</si>
  <si>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</si>
  <si>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</si>
  <si>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</si>
  <si>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</si>
  <si>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</si>
  <si>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</si>
  <si>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</si>
  <si>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</si>
  <si>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</si>
  <si>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</si>
  <si>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</si>
  <si>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</si>
  <si>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</si>
  <si>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</si>
  <si>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</si>
  <si>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</si>
  <si>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</si>
  <si>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</si>
  <si>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</si>
  <si>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</si>
  <si>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</si>
  <si>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</si>
  <si>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</si>
  <si>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</si>
  <si>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</si>
  <si>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</si>
  <si>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</si>
  <si>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</si>
  <si>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</si>
  <si>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</si>
  <si>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</si>
  <si>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</si>
  <si>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</si>
  <si>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</si>
  <si>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</si>
  <si>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</si>
  <si>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</si>
  <si>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</si>
  <si>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</si>
  <si>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</si>
  <si>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</si>
  <si>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</si>
  <si>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</si>
  <si>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</si>
  <si>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</si>
  <si>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</si>
  <si>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</si>
  <si>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</si>
  <si>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</si>
  <si>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</si>
  <si>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</si>
  <si>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</si>
  <si>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</si>
  <si>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</si>
  <si>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</si>
  <si>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</si>
  <si>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</si>
  <si>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</si>
  <si>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</si>
  <si>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</si>
  <si>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</si>
  <si>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</si>
  <si>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</si>
  <si>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</si>
  <si>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</si>
  <si>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</si>
  <si>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</si>
  <si>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</si>
  <si>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</si>
  <si>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</si>
  <si>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</si>
  <si>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</si>
  <si>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</si>
  <si>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</si>
  <si>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</si>
  <si>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</si>
  <si>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</si>
  <si>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</si>
  <si>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</si>
  <si>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</si>
  <si>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</si>
  <si>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</si>
  <si>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</si>
  <si>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</si>
  <si>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</si>
  <si>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</si>
  <si>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</si>
  <si>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</si>
  <si>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</si>
  <si>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</si>
  <si>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</si>
  <si>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</si>
  <si>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</si>
  <si>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</si>
  <si>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</si>
  <si>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</si>
  <si>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</si>
  <si>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</si>
  <si>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</si>
  <si>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</si>
  <si>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</si>
  <si>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</si>
  <si>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</si>
  <si>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</si>
  <si>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</si>
  <si>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</si>
  <si>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</si>
  <si>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</si>
  <si>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</si>
  <si>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</si>
  <si>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</si>
  <si>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</si>
  <si>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</si>
  <si>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</si>
  <si>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</si>
  <si>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</si>
  <si>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</si>
  <si>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</si>
  <si>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</si>
  <si>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</si>
  <si>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</si>
  <si>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</si>
  <si>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</si>
  <si>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</si>
  <si>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</si>
  <si>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</si>
  <si>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</si>
  <si>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</si>
  <si>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</si>
  <si>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</si>
  <si>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</si>
  <si>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</si>
  <si>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</si>
  <si>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</si>
  <si>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</si>
  <si>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</si>
  <si>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</si>
  <si>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</si>
  <si>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</si>
  <si>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</si>
  <si>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</si>
  <si>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</si>
  <si>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</si>
  <si>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</si>
  <si>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</si>
  <si>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</si>
  <si>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</si>
  <si>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</si>
  <si>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</si>
  <si>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</si>
  <si>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</si>
  <si>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</si>
  <si>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</si>
  <si>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</si>
  <si>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</si>
  <si>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</si>
  <si>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</si>
  <si>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</si>
  <si>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</si>
  <si>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</si>
  <si>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</si>
  <si>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</si>
  <si>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</si>
  <si>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</si>
  <si>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</si>
  <si>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</si>
  <si>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</si>
  <si>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</si>
  <si>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</si>
  <si>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</si>
  <si>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</si>
  <si>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</si>
  <si>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</si>
  <si>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</si>
  <si>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</si>
  <si>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</si>
  <si>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</si>
  <si>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</si>
  <si>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</si>
  <si>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</si>
  <si>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</si>
  <si>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</si>
  <si>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</si>
  <si>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</si>
  <si>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</si>
  <si>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</si>
  <si>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</si>
  <si>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</si>
  <si>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</si>
  <si>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</si>
  <si>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</si>
  <si>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</si>
  <si>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</si>
  <si>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</si>
  <si>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</si>
  <si>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</si>
  <si>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</si>
  <si>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</si>
  <si>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</si>
  <si>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</si>
  <si>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</si>
  <si>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</si>
  <si>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</si>
  <si>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</si>
  <si>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</si>
  <si>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</si>
  <si>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</si>
  <si>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</si>
  <si>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</si>
  <si>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</si>
  <si>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</si>
  <si>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</si>
  <si>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</si>
  <si>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</si>
  <si>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</si>
  <si>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</si>
  <si>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</si>
  <si>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</si>
  <si>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</si>
  <si>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</si>
  <si>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</si>
  <si>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</si>
  <si>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</si>
  <si>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</si>
  <si>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</si>
  <si>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</si>
  <si>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</si>
  <si>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</si>
  <si>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</si>
  <si>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</si>
  <si>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</si>
  <si>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</si>
  <si>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</si>
  <si>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</si>
  <si>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</si>
  <si>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</si>
  <si>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</si>
  <si>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</si>
  <si>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</si>
  <si>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</si>
  <si>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</si>
  <si>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</si>
  <si>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</si>
  <si>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</si>
  <si>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</si>
  <si>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</si>
  <si>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</si>
  <si>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</si>
  <si>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</si>
  <si>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</si>
  <si>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</si>
  <si>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</si>
  <si>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</si>
  <si>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</si>
  <si>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</si>
  <si>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</si>
  <si>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</si>
  <si>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</si>
  <si>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</si>
  <si>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</si>
  <si>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</si>
  <si>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</si>
  <si>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</si>
  <si>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</si>
  <si>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</si>
  <si>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</si>
  <si>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</si>
  <si>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</si>
  <si>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</si>
  <si>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</si>
  <si>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</si>
  <si>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</si>
  <si>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</si>
  <si>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</si>
  <si>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</si>
  <si>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</si>
  <si>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</si>
  <si>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</si>
  <si>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</si>
  <si>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</si>
  <si>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</si>
  <si>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</si>
  <si>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</si>
  <si>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</si>
  <si>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</si>
  <si>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</si>
  <si>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</si>
  <si>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</si>
  <si>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</si>
  <si>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</si>
  <si>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</si>
  <si>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</si>
  <si>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</si>
  <si>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</si>
  <si>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</si>
  <si>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</si>
  <si>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</si>
  <si>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</si>
  <si>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</si>
  <si>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</si>
  <si>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</si>
  <si>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</si>
  <si>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</si>
  <si>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</si>
  <si>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</si>
  <si>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</si>
  <si>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</si>
  <si>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</si>
  <si>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</si>
  <si>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</si>
  <si>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</si>
  <si>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</si>
  <si>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</si>
  <si>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</si>
  <si>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</si>
  <si>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</si>
  <si>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</si>
  <si>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</si>
  <si>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</si>
  <si>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</si>
  <si>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</si>
  <si>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</si>
  <si>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</si>
  <si>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</si>
  <si>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</si>
  <si>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</si>
  <si>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</si>
  <si>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</si>
  <si>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</si>
  <si>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</si>
  <si>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</si>
  <si>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</si>
  <si>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</si>
  <si>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</si>
  <si>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</si>
  <si>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</si>
  <si>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</si>
  <si>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</si>
  <si>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</si>
  <si>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</si>
  <si>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</si>
  <si>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</si>
  <si>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</si>
  <si>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</si>
  <si>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</si>
  <si>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</si>
  <si>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</si>
  <si>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</si>
  <si>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</si>
  <si>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</si>
  <si>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</si>
  <si>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</si>
  <si>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</si>
  <si>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</si>
  <si>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</si>
  <si>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</si>
  <si>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</si>
  <si>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</si>
  <si>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</si>
  <si>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</si>
  <si>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</si>
  <si>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</si>
  <si>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</si>
  <si>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</si>
  <si>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</si>
  <si>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</si>
  <si>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</si>
  <si>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</si>
  <si>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</si>
  <si>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</si>
  <si>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</si>
  <si>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</si>
  <si>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</si>
  <si>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</si>
  <si>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</si>
  <si>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</si>
  <si>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</si>
  <si>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</si>
  <si>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</si>
  <si>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</si>
  <si>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</si>
  <si>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</si>
  <si>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</si>
  <si>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</si>
  <si>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</si>
  <si>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</si>
  <si>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</si>
  <si>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</si>
  <si>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</si>
  <si>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</si>
  <si>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</si>
  <si>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</si>
  <si>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</si>
  <si>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</si>
  <si>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</si>
  <si>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</si>
  <si>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</si>
  <si>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</si>
  <si>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</si>
  <si>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</si>
  <si>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</si>
  <si>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</si>
  <si>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</si>
  <si>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</si>
  <si>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</si>
  <si>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</si>
  <si>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</si>
  <si>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</si>
  <si>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</si>
  <si>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</si>
  <si>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</si>
  <si>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</si>
  <si>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</si>
  <si>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</si>
  <si>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</si>
  <si>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</si>
  <si>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</si>
  <si>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</si>
  <si>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</si>
  <si>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</si>
  <si>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</si>
  <si>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</si>
  <si>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</si>
  <si>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</si>
  <si>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</si>
  <si>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</si>
  <si>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</si>
  <si>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</si>
  <si>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</si>
  <si>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</si>
  <si>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</si>
  <si>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</si>
  <si>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</si>
  <si>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</si>
  <si>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</si>
  <si>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</si>
  <si>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</si>
  <si>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</si>
  <si>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</si>
  <si>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</si>
  <si>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</si>
  <si>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</si>
  <si>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</si>
  <si>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</si>
  <si>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</si>
  <si>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</si>
  <si>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</si>
  <si>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</si>
  <si>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</si>
  <si>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</si>
  <si>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</si>
  <si>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</si>
  <si>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</si>
  <si>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</si>
  <si>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</si>
  <si>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</si>
  <si>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</si>
  <si>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</si>
  <si>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</si>
  <si>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</si>
  <si>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</si>
  <si>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</si>
  <si>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</si>
  <si>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</si>
  <si>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</si>
  <si>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</si>
  <si>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</si>
  <si>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</si>
  <si>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</si>
  <si>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</si>
  <si>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</si>
  <si>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</si>
  <si>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</si>
  <si>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</si>
  <si>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</si>
  <si>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</si>
  <si>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</si>
  <si>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</si>
  <si>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</si>
  <si>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</si>
  <si>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</si>
  <si>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</si>
  <si>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</si>
  <si>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</si>
  <si>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</si>
  <si>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</si>
  <si>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</si>
  <si>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</si>
  <si>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</si>
  <si>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</si>
  <si>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</si>
  <si>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</si>
  <si>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</si>
  <si>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</si>
  <si>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</si>
  <si>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</si>
  <si>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</si>
  <si>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</si>
  <si>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</si>
  <si>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</si>
  <si>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</si>
  <si>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</si>
  <si>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</si>
  <si>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</si>
  <si>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</si>
  <si>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</si>
  <si>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</si>
  <si>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</si>
  <si>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</si>
  <si>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</si>
  <si>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</si>
  <si>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</si>
  <si>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</si>
  <si>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</si>
  <si>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</si>
  <si>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</si>
  <si>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</si>
  <si>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</si>
  <si>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</si>
  <si>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</si>
  <si>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</si>
  <si>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</si>
  <si>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</si>
  <si>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</si>
  <si>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</si>
  <si>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</si>
  <si>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</si>
  <si>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</si>
  <si>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</si>
  <si>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</si>
  <si>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</si>
  <si>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</si>
  <si>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</si>
  <si>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</si>
  <si>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</si>
  <si>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</si>
  <si>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</si>
  <si>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</si>
  <si>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</si>
  <si>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</si>
  <si>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</si>
  <si>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</si>
  <si>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</si>
  <si>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</si>
  <si>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</si>
  <si>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</si>
  <si>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</si>
  <si>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</si>
  <si>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</si>
  <si>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</si>
  <si>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</si>
  <si>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</si>
  <si>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</si>
  <si>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</si>
  <si>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</si>
  <si>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</si>
  <si>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</si>
  <si>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</si>
  <si>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</si>
  <si>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</si>
  <si>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</si>
  <si>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</si>
  <si>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</si>
  <si>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</si>
  <si>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</si>
  <si>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</si>
  <si>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</si>
  <si>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</si>
  <si>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</si>
  <si>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</si>
  <si>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</si>
  <si>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</si>
  <si>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</si>
  <si>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</si>
  <si>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</si>
  <si>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</si>
  <si>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</si>
  <si>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</si>
  <si>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</si>
  <si>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</si>
  <si>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</si>
  <si>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</si>
  <si>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</si>
  <si>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</si>
  <si>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</si>
  <si>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</si>
  <si>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</si>
  <si>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</si>
  <si>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</si>
  <si>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</si>
  <si>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</si>
  <si>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</si>
  <si>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</si>
  <si>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</si>
  <si>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</si>
  <si>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</si>
  <si>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</si>
  <si>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</si>
  <si>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</si>
  <si>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</si>
  <si>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</si>
  <si>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</si>
  <si>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</si>
  <si>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</si>
  <si>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</si>
  <si>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</si>
  <si>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</si>
  <si>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</si>
  <si>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</si>
  <si>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</si>
  <si>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</si>
  <si>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</si>
  <si>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</si>
  <si>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</si>
  <si>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</si>
  <si>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</si>
  <si>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</si>
  <si>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</si>
  <si>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</si>
  <si>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</si>
  <si>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</si>
  <si>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</si>
  <si>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</si>
  <si>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</si>
  <si>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</si>
  <si>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</si>
  <si>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</si>
  <si>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</si>
  <si>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</si>
  <si>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</si>
  <si>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</si>
  <si>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</si>
  <si>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</si>
  <si>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</si>
  <si>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</si>
  <si>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</si>
  <si>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</si>
  <si>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</si>
  <si>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</si>
  <si>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</si>
  <si>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</si>
  <si>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</si>
  <si>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</si>
  <si>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</si>
  <si>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</si>
  <si>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</si>
  <si>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</si>
  <si>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</si>
  <si>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</si>
  <si>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</si>
  <si>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</si>
  <si>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</si>
  <si>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</si>
  <si>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</si>
  <si>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</si>
  <si>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</si>
  <si>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</si>
  <si>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</si>
  <si>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</si>
  <si>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</si>
  <si>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</si>
  <si>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</si>
  <si>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</si>
  <si>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</si>
  <si>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</si>
  <si>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</si>
  <si>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</si>
  <si>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</si>
  <si>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</si>
  <si>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</si>
  <si>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</si>
  <si>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</si>
  <si>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</si>
  <si>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</si>
  <si>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</si>
  <si>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</si>
  <si>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</si>
  <si>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</si>
  <si>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</si>
  <si>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</si>
  <si>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</si>
  <si>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</si>
  <si>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</si>
  <si>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</si>
  <si>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</si>
  <si>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</si>
  <si>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</si>
  <si>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</si>
  <si>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</si>
  <si>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</si>
  <si>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</si>
  <si>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</si>
  <si>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</si>
  <si>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</si>
  <si>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</si>
  <si>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</si>
  <si>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</si>
  <si>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</si>
  <si>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</si>
  <si>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</si>
  <si>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</si>
  <si>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</si>
  <si>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</si>
  <si>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</si>
  <si>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</si>
  <si>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</si>
  <si>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</si>
  <si>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</si>
  <si>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</si>
  <si>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</si>
  <si>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</si>
  <si>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</si>
  <si>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</si>
  <si>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</si>
  <si>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</si>
  <si>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</si>
  <si>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</si>
  <si>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</si>
  <si>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</si>
  <si>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</si>
  <si>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</si>
  <si>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</si>
  <si>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</si>
  <si>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</si>
  <si>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</si>
  <si>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</si>
  <si>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</si>
  <si>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</si>
  <si>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</si>
  <si>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</si>
  <si>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</si>
  <si>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</si>
  <si>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</si>
  <si>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</si>
  <si>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</si>
  <si>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</si>
  <si>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</si>
  <si>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</si>
  <si>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</si>
  <si>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</si>
  <si>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</si>
  <si>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</si>
  <si>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</si>
  <si>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</si>
  <si>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</si>
  <si>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</si>
  <si>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</si>
  <si>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</si>
  <si>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</si>
  <si>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</si>
  <si>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</si>
  <si>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</si>
  <si>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</si>
  <si>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</si>
  <si>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</si>
  <si>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</si>
  <si>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</si>
  <si>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</si>
  <si>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</si>
  <si>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</si>
  <si>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</si>
  <si>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</si>
  <si>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</si>
  <si>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</si>
  <si>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</si>
  <si>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</si>
  <si>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</si>
  <si>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</si>
  <si>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</si>
  <si>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</si>
  <si>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</si>
  <si>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</si>
  <si>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</si>
  <si>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</si>
  <si>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</si>
  <si>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</si>
  <si>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</si>
  <si>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</si>
  <si>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</si>
  <si>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</si>
  <si>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</si>
  <si>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</si>
  <si>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</si>
  <si>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</si>
  <si>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</si>
  <si>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</si>
  <si>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</si>
  <si>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</si>
  <si>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</si>
  <si>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</si>
  <si>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</si>
  <si>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</si>
  <si>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</si>
  <si>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</si>
  <si>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</si>
  <si>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</si>
  <si>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</si>
  <si>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</si>
  <si>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</si>
  <si>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</si>
  <si>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</si>
  <si>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</si>
  <si>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</si>
  <si>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</si>
  <si>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</si>
  <si>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</si>
  <si>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</si>
  <si>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</si>
  <si>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</si>
  <si>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</si>
  <si>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</si>
  <si>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</si>
  <si>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</si>
  <si>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</si>
  <si>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</si>
  <si>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</si>
  <si>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</si>
  <si>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</si>
  <si>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</si>
  <si>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</si>
  <si>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</si>
  <si>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</si>
  <si>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</si>
  <si>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</si>
  <si>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</si>
  <si>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</si>
  <si>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</si>
  <si>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</si>
  <si>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</si>
  <si>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</si>
  <si>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</si>
  <si>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</si>
  <si>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</si>
  <si>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</si>
  <si>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</si>
  <si>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</si>
  <si>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</si>
  <si>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</si>
  <si>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</si>
  <si>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</si>
  <si>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</si>
  <si>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</si>
  <si>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</si>
  <si>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</si>
  <si>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</si>
  <si>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</si>
  <si>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</si>
  <si>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</si>
  <si>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</si>
  <si>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</si>
  <si>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</si>
  <si>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</si>
  <si>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</si>
  <si>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</si>
  <si>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</si>
  <si>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</si>
  <si>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</si>
  <si>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</si>
  <si>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</si>
  <si>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</si>
  <si>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</si>
  <si>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</si>
  <si>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</si>
  <si>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</si>
  <si>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</si>
  <si>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</si>
  <si>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</si>
  <si>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</si>
  <si>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</si>
  <si>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</si>
  <si>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</si>
  <si>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</si>
  <si>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</si>
  <si>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</si>
  <si>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</si>
  <si>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</si>
  <si>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</si>
  <si>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</si>
  <si>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</si>
  <si>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</si>
  <si>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</si>
  <si>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</si>
  <si>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</si>
  <si>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</si>
  <si>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</si>
  <si>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</si>
  <si>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</si>
  <si>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</si>
  <si>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</si>
  <si>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</si>
  <si>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</si>
  <si>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</si>
  <si>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</si>
  <si>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</si>
  <si>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</si>
  <si>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</si>
  <si>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</si>
  <si>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</si>
  <si>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</si>
  <si>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</si>
  <si>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</si>
  <si>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</si>
  <si>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</si>
  <si>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</si>
  <si>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</si>
  <si>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</si>
  <si>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</si>
  <si>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</si>
  <si>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</si>
  <si>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</si>
  <si>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</si>
  <si>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</si>
  <si>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</si>
  <si>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</si>
  <si>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</si>
  <si>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</si>
  <si>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</si>
  <si>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</si>
  <si>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</si>
  <si>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</si>
  <si>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</si>
  <si>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</si>
  <si>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</si>
  <si>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</si>
  <si>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</si>
  <si>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</si>
  <si>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</si>
  <si>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</si>
  <si>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</si>
  <si>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</si>
  <si>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</si>
  <si>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</si>
  <si>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</si>
  <si>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</si>
  <si>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</si>
  <si>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</si>
  <si>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</si>
  <si>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</si>
  <si>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</si>
  <si>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</si>
  <si>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</si>
  <si>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</si>
  <si>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</si>
  <si>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</si>
  <si>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</si>
  <si>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</si>
  <si>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</si>
  <si>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</si>
  <si>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</si>
  <si>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</si>
  <si>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</si>
  <si>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</si>
  <si>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</si>
  <si>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</si>
  <si>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</si>
  <si>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</si>
  <si>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</si>
  <si>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</si>
  <si>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</si>
  <si>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</si>
  <si>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</si>
  <si>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</si>
  <si>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</si>
  <si>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</si>
  <si>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</si>
  <si>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</si>
  <si>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</si>
  <si>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</si>
  <si>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</si>
  <si>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</si>
  <si>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</si>
  <si>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</si>
  <si>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</si>
  <si>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</si>
  <si>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</si>
  <si>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</si>
  <si>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</si>
  <si>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</si>
  <si>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</si>
  <si>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</si>
  <si>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</si>
  <si>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</si>
  <si>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</si>
  <si>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</si>
  <si>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</si>
  <si>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</si>
  <si>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</si>
  <si>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</si>
  <si>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</si>
  <si>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</si>
  <si>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</si>
  <si>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</si>
  <si>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</si>
  <si>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</si>
  <si>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</si>
  <si>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</si>
  <si>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</si>
  <si>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</si>
  <si>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</si>
  <si>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</si>
  <si>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</si>
  <si>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</si>
  <si>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</si>
  <si>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</si>
  <si>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</si>
  <si>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</si>
  <si>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</si>
  <si>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</si>
  <si>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</si>
  <si>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</si>
  <si>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</si>
  <si>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</si>
  <si>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</si>
  <si>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</si>
  <si>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</si>
  <si>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</si>
  <si>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</si>
  <si>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</si>
  <si>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</si>
  <si>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</si>
  <si>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</si>
  <si>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</si>
  <si>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</si>
  <si>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</si>
  <si>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</si>
  <si>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</si>
  <si>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</si>
  <si>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</si>
  <si>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</si>
  <si>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</si>
  <si>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</si>
  <si>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</si>
  <si>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</si>
  <si>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</si>
  <si>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</si>
  <si>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</si>
  <si>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</si>
  <si>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</si>
  <si>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</si>
  <si>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</si>
  <si>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</si>
  <si>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</si>
  <si>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</si>
  <si>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</si>
  <si>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</si>
  <si>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</si>
  <si>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</si>
  <si>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</si>
  <si>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</si>
  <si>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</si>
  <si>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</si>
  <si>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</si>
  <si>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</si>
  <si>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</si>
  <si>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</si>
  <si>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</si>
  <si>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</si>
  <si>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</si>
  <si>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</si>
  <si>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</si>
  <si>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</si>
  <si>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</si>
  <si>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</si>
  <si>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</si>
  <si>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</si>
  <si>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</si>
  <si>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</si>
  <si>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</si>
  <si>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</si>
  <si>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</si>
  <si>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</si>
  <si>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</si>
  <si>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</si>
  <si>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</si>
  <si>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</si>
  <si>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</si>
  <si>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</si>
  <si>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</si>
  <si>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</si>
  <si>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</si>
  <si>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</si>
  <si>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</si>
  <si>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</si>
  <si>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</si>
  <si>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</si>
  <si>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</si>
  <si>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</si>
  <si>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</si>
  <si>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</si>
  <si>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</si>
  <si>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</si>
  <si>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</si>
  <si>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</si>
  <si>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</si>
  <si>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</si>
  <si>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</si>
  <si>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</si>
  <si>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</si>
  <si>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</si>
  <si>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</si>
  <si>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</si>
  <si>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</si>
  <si>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</si>
  <si>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</si>
  <si>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</si>
  <si>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</si>
  <si>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</si>
  <si>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</si>
  <si>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</si>
  <si>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</si>
  <si>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</si>
  <si>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</si>
  <si>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</si>
  <si>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</si>
  <si>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</si>
  <si>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</si>
  <si>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</si>
  <si>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</si>
  <si>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</si>
  <si>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</si>
  <si>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</si>
  <si>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</si>
  <si>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</si>
  <si>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</si>
  <si>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</si>
  <si>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</si>
  <si>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</si>
  <si>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</si>
  <si>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</si>
  <si>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</si>
  <si>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</si>
  <si>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</si>
  <si>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</si>
  <si>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</si>
  <si>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</si>
  <si>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</si>
  <si>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</si>
  <si>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</si>
  <si>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</si>
  <si>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</si>
  <si>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</si>
  <si>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</si>
  <si>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</si>
  <si>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</si>
  <si>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</si>
  <si>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</si>
  <si>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</si>
  <si>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</si>
  <si>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</si>
  <si>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</si>
  <si>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</si>
  <si>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</si>
  <si>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</si>
  <si>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</si>
  <si>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</si>
  <si>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</si>
  <si>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</si>
  <si>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</si>
  <si>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</si>
  <si>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</si>
  <si>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</si>
  <si>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</si>
  <si>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</si>
  <si>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</si>
  <si>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</si>
  <si>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</si>
  <si>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</si>
  <si>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</si>
  <si>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</si>
  <si>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</si>
  <si>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</si>
  <si>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</si>
  <si>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</si>
  <si>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</si>
  <si>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</si>
  <si>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</si>
  <si>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</si>
  <si>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</si>
  <si>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</si>
  <si>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</si>
  <si>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</si>
  <si>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</si>
  <si>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</si>
  <si>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</si>
  <si>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</si>
  <si>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</si>
  <si>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</si>
  <si>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</si>
  <si>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</si>
  <si>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</si>
  <si>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</si>
  <si>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</si>
  <si>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</si>
  <si>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</si>
  <si>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</si>
  <si>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</si>
  <si>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</si>
  <si>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</si>
  <si>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</si>
  <si>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</si>
  <si>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</si>
  <si>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</si>
  <si>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</si>
  <si>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</si>
  <si>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</si>
  <si>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</si>
  <si>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</si>
  <si>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</si>
  <si>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</si>
  <si>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</si>
  <si>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</si>
  <si>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</si>
  <si>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</si>
  <si>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</si>
  <si>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</si>
  <si>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</si>
  <si>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</si>
  <si>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</si>
  <si>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</si>
  <si>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</si>
  <si>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</si>
  <si>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</si>
  <si>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</si>
  <si>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</si>
  <si>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</si>
  <si>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</si>
  <si>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</si>
  <si>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</si>
  <si>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</si>
  <si>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</si>
  <si>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</si>
  <si>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</si>
  <si>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</si>
  <si>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</si>
  <si>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</si>
  <si>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</si>
  <si>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</si>
  <si>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</si>
  <si>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</si>
  <si>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</si>
  <si>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</si>
  <si>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</si>
  <si>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</si>
  <si>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</si>
  <si>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</si>
  <si>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</si>
  <si>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</si>
  <si>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</si>
  <si>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</si>
  <si>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</si>
  <si>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</si>
  <si>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</si>
  <si>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</si>
  <si>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</si>
  <si>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</si>
  <si>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</si>
  <si>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</si>
  <si>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</si>
  <si>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</si>
  <si>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</si>
  <si>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</si>
  <si>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</si>
  <si>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</si>
  <si>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</si>
  <si>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</si>
  <si>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</si>
  <si>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</si>
  <si>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</si>
  <si>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</si>
  <si>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</si>
  <si>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</si>
  <si>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</si>
  <si>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</si>
  <si>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</si>
  <si>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</si>
  <si>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</si>
  <si>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</si>
  <si>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</si>
  <si>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</si>
  <si>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</si>
  <si>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</si>
  <si>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</si>
  <si>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</si>
  <si>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</si>
  <si>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</si>
  <si>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</si>
  <si>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</si>
  <si>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</si>
  <si>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</si>
  <si>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</si>
  <si>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</si>
  <si>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</si>
  <si>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</si>
  <si>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</si>
  <si>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</si>
  <si>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</si>
  <si>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</si>
  <si>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</si>
  <si>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</si>
  <si>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</si>
  <si>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</si>
  <si>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</si>
  <si>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</si>
  <si>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</si>
  <si>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</si>
  <si>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</si>
  <si>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</si>
  <si>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</si>
  <si>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</si>
  <si>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</si>
  <si>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</si>
  <si>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</si>
  <si>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</si>
  <si>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</si>
  <si>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</si>
  <si>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</si>
  <si>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</si>
  <si>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</si>
  <si>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</si>
  <si>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</si>
  <si>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</si>
  <si>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</si>
  <si>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</si>
  <si>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</si>
  <si>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</si>
  <si>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</si>
  <si>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</si>
  <si>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</si>
  <si>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</si>
  <si>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</si>
  <si>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</si>
  <si>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</si>
  <si>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</si>
  <si>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</si>
  <si>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</si>
  <si>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</si>
  <si>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</si>
  <si>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</si>
  <si>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</si>
  <si>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</si>
  <si>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</si>
  <si>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</si>
  <si>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</si>
  <si>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</si>
  <si>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</si>
  <si>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</si>
  <si>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</si>
  <si>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</si>
  <si>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</si>
  <si>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</si>
  <si>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</si>
  <si>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</si>
  <si>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</si>
  <si>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</si>
  <si>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</si>
  <si>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</si>
  <si>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</si>
  <si>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</si>
  <si>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</si>
  <si>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</si>
  <si>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</si>
  <si>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</si>
  <si>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</si>
  <si>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</si>
  <si>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</si>
  <si>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</si>
  <si>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</si>
  <si>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</si>
  <si>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</si>
  <si>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</si>
  <si>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</si>
  <si>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</si>
  <si>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</si>
  <si>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</si>
  <si>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</si>
  <si>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</si>
  <si>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</si>
  <si>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</si>
  <si>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</si>
  <si>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</si>
  <si>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</si>
  <si>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</si>
  <si>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</si>
  <si>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</si>
  <si>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</si>
  <si>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</si>
  <si>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</si>
  <si>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</si>
  <si>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</si>
  <si>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</si>
  <si>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</si>
  <si>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</si>
  <si>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</si>
  <si>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</si>
  <si>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</si>
  <si>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</si>
  <si>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</si>
  <si>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</si>
  <si>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</si>
  <si>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</si>
  <si>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</si>
  <si>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</si>
  <si>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</si>
  <si>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</si>
  <si>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</si>
  <si>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</si>
  <si>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</si>
  <si>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</si>
  <si>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</si>
  <si>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</si>
  <si>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</si>
  <si>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</si>
  <si>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</si>
  <si>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</si>
  <si>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</si>
  <si>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</si>
  <si>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</si>
  <si>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</si>
  <si>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</si>
  <si>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</si>
  <si>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</si>
  <si>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</si>
  <si>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</si>
  <si>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</si>
  <si>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</si>
  <si>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</si>
  <si>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</si>
  <si>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</si>
  <si>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</si>
  <si>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</si>
  <si>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</si>
  <si>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</si>
  <si>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</si>
  <si>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</si>
  <si>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</si>
  <si>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</si>
  <si>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</si>
  <si>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</si>
  <si>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</si>
  <si>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</si>
  <si>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</si>
  <si>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</si>
  <si>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</si>
  <si>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</si>
  <si>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</si>
  <si>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</si>
  <si>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</si>
  <si>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</si>
  <si>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</si>
  <si>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</si>
  <si>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</si>
  <si>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</si>
  <si>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</si>
  <si>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</si>
  <si>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</si>
  <si>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</si>
  <si>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</si>
  <si>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</si>
  <si>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</si>
  <si>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</si>
  <si>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</si>
  <si>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</si>
  <si>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</si>
  <si>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</si>
  <si>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</si>
  <si>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</si>
  <si>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</si>
  <si>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</si>
  <si>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</si>
  <si>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</si>
  <si>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</si>
  <si>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</si>
  <si>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</si>
  <si>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</si>
  <si>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</si>
  <si>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</si>
  <si>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</si>
  <si>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</si>
  <si>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</si>
  <si>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</si>
  <si>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</si>
  <si>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</si>
  <si>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</si>
  <si>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</si>
  <si>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</si>
  <si>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</si>
  <si>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</si>
  <si>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</si>
  <si>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</si>
  <si>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</si>
  <si>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</si>
  <si>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</si>
  <si>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</si>
  <si>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</si>
  <si>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</si>
  <si>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</si>
  <si>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</si>
  <si>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</si>
  <si>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</si>
  <si>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</si>
  <si>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</si>
  <si>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</si>
  <si>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</si>
  <si>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</si>
  <si>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</si>
  <si>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</si>
  <si>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</si>
  <si>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</si>
  <si>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</si>
  <si>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</si>
  <si>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</si>
  <si>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</si>
  <si>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</si>
  <si>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</si>
  <si>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</si>
  <si>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</si>
  <si>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</si>
  <si>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</si>
  <si>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</si>
  <si>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</si>
  <si>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</si>
  <si>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</si>
  <si>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</si>
  <si>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</si>
  <si>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</si>
  <si>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</si>
  <si>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</si>
  <si>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</si>
  <si>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</si>
  <si>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</si>
  <si>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</si>
  <si>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</si>
  <si>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</si>
  <si>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</si>
  <si>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</si>
  <si>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</si>
  <si>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</si>
  <si>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</si>
  <si>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</si>
  <si>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</si>
  <si>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</si>
  <si>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</si>
  <si>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</si>
  <si>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</si>
  <si>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</si>
  <si>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</si>
  <si>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</si>
  <si>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</si>
  <si>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</si>
  <si>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</si>
  <si>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</si>
  <si>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</si>
  <si>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</si>
  <si>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</si>
  <si>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</si>
  <si>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</si>
  <si>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</si>
  <si>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</si>
  <si>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</si>
  <si>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</si>
  <si>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</si>
  <si>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</si>
  <si>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</si>
  <si>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</si>
  <si>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</si>
  <si>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</si>
  <si>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</si>
  <si>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</si>
  <si>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</si>
  <si>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</si>
  <si>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</si>
  <si>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</si>
  <si>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</si>
  <si>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</si>
  <si>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</si>
  <si>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</si>
  <si>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</si>
  <si>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</si>
  <si>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</si>
  <si>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</si>
  <si>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</si>
  <si>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</si>
  <si>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</si>
  <si>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</si>
  <si>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</si>
  <si>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</si>
  <si>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</si>
  <si>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</si>
  <si>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</si>
  <si>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</si>
  <si>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</si>
  <si>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</si>
  <si>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</si>
  <si>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</si>
  <si>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</si>
  <si>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</si>
  <si>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</si>
  <si>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</si>
  <si>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</si>
  <si>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</si>
  <si>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</si>
  <si>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</si>
  <si>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</si>
  <si>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</si>
  <si>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</si>
  <si>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</si>
  <si>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</si>
  <si>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</si>
  <si>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</si>
  <si>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</si>
  <si>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</si>
  <si>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</si>
  <si>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</si>
  <si>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</si>
  <si>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</si>
  <si>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</si>
  <si>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</si>
  <si>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</si>
  <si>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</si>
  <si>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</si>
  <si>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</si>
  <si>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</si>
  <si>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</si>
  <si>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</si>
  <si>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</si>
  <si>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</si>
  <si>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</si>
  <si>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</si>
  <si>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</si>
  <si>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</si>
  <si>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</si>
  <si>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</si>
  <si>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</si>
  <si>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</si>
  <si>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</si>
  <si>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</si>
  <si>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</si>
  <si>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</si>
  <si>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</si>
  <si>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</si>
  <si>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</si>
  <si>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</si>
  <si>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</si>
  <si>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</si>
  <si>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</si>
  <si>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</si>
  <si>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</si>
  <si>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</si>
  <si>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</si>
  <si>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</si>
  <si>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</si>
  <si>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</si>
  <si>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</si>
  <si>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</si>
  <si>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</si>
  <si>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</si>
  <si>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</si>
  <si>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</si>
  <si>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</si>
  <si>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</si>
  <si>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</si>
  <si>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</si>
  <si>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</si>
  <si>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</si>
  <si>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</si>
  <si>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</si>
  <si>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</si>
  <si>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</si>
  <si>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</si>
  <si>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</si>
  <si>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</si>
  <si>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</si>
  <si>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</si>
  <si>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</si>
  <si>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</si>
  <si>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</si>
  <si>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</si>
  <si>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</si>
  <si>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</si>
  <si>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</si>
  <si>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</si>
  <si>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</si>
  <si>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</si>
  <si>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</si>
  <si>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</si>
  <si>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</si>
  <si>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</si>
  <si>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</si>
  <si>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</si>
  <si>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</si>
  <si>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</si>
  <si>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</si>
  <si>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</si>
  <si>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</si>
  <si>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</si>
  <si>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</si>
  <si>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</si>
  <si>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</si>
  <si>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</si>
  <si>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</si>
  <si>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</si>
  <si>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</si>
  <si>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</si>
  <si>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</si>
  <si>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</si>
  <si>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</si>
  <si>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</si>
  <si>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</si>
  <si>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</si>
  <si>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</si>
  <si>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</si>
  <si>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</si>
  <si>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</si>
  <si>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</si>
  <si>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</si>
  <si>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</si>
  <si>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</si>
  <si>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</si>
  <si>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</si>
  <si>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</si>
  <si>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</si>
  <si>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</si>
  <si>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</si>
  <si>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</si>
  <si>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</si>
  <si>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</si>
  <si>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</si>
  <si>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</si>
  <si>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</si>
  <si>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</si>
  <si>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</si>
  <si>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</si>
  <si>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</si>
  <si>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</si>
  <si>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</si>
  <si>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</si>
  <si>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</si>
  <si>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</si>
  <si>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</si>
  <si>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</si>
  <si>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</si>
  <si>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</si>
  <si>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</si>
  <si>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</si>
  <si>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</si>
  <si>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</si>
  <si>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</si>
  <si>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</si>
  <si>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</si>
  <si>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</si>
  <si>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</si>
  <si>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</si>
  <si>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</si>
  <si>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</si>
  <si>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</si>
  <si>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</si>
  <si>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</si>
  <si>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</si>
  <si>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</si>
  <si>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</si>
  <si>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</si>
  <si>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</si>
  <si>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</si>
  <si>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</si>
  <si>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</si>
  <si>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</si>
  <si>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</si>
  <si>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</si>
  <si>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</si>
  <si>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</si>
  <si>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</si>
  <si>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</si>
  <si>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</si>
  <si>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</si>
  <si>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</si>
  <si>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</si>
  <si>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</si>
  <si>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</si>
  <si>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</si>
  <si>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</si>
  <si>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</si>
  <si>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</si>
  <si>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</si>
  <si>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</si>
  <si>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</si>
  <si>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</si>
  <si>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</si>
  <si>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</si>
  <si>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</si>
  <si>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</si>
  <si>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</si>
  <si>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</si>
  <si>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</si>
  <si>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</si>
  <si>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</si>
  <si>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</si>
  <si>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</si>
  <si>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</si>
  <si>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</si>
  <si>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</si>
  <si>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</si>
  <si>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</si>
  <si>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</si>
  <si>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</si>
  <si>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</si>
  <si>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</si>
  <si>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</si>
  <si>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</si>
  <si>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</si>
  <si>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</si>
  <si>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</si>
  <si>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</si>
  <si>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</si>
  <si>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</si>
  <si>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</si>
  <si>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</si>
  <si>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</si>
  <si>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</si>
  <si>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</si>
  <si>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</si>
  <si>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</si>
  <si>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</si>
  <si>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</si>
  <si>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</si>
  <si>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</si>
  <si>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</si>
  <si>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</si>
  <si>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</si>
  <si>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</si>
  <si>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</si>
  <si>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</si>
  <si>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</si>
  <si>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</si>
  <si>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</si>
  <si>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</si>
  <si>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</si>
  <si>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</si>
  <si>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</si>
  <si>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</si>
  <si>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</si>
  <si>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</si>
  <si>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</si>
  <si>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</si>
  <si>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</si>
  <si>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</si>
  <si>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</si>
  <si>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</si>
  <si>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</si>
  <si>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</si>
  <si>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</si>
  <si>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</si>
  <si>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</si>
  <si>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</si>
  <si>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</si>
  <si>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</si>
  <si>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</si>
  <si>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</si>
  <si>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</si>
  <si>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</si>
  <si>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</si>
  <si>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</si>
  <si>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</si>
  <si>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</si>
  <si>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</si>
  <si>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</si>
  <si>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</si>
  <si>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</si>
  <si>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</si>
  <si>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</si>
  <si>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</si>
  <si>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</si>
  <si>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</si>
  <si>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</si>
  <si>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</si>
  <si>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</si>
  <si>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</si>
  <si>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</si>
  <si>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</si>
  <si>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</si>
  <si>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</si>
  <si>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</si>
  <si>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</si>
  <si>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</si>
  <si>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</si>
  <si>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</si>
  <si>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</si>
  <si>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</si>
  <si>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</si>
  <si>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</si>
  <si>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</si>
  <si>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</si>
  <si>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</si>
  <si>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</si>
  <si>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</si>
  <si>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</si>
  <si>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</si>
  <si>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</si>
  <si>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</si>
  <si>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</si>
  <si>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</si>
  <si>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</si>
  <si>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</si>
  <si>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</si>
  <si>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</si>
  <si>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</si>
  <si>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</si>
  <si>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</si>
  <si>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</si>
  <si>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</si>
  <si>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</si>
  <si>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</si>
  <si>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</si>
  <si>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</si>
  <si>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</si>
  <si>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</si>
  <si>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</si>
  <si>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</si>
  <si>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</si>
  <si>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</si>
  <si>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</si>
  <si>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</si>
  <si>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</si>
  <si>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</si>
  <si>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</si>
  <si>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</si>
  <si>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</si>
  <si>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</si>
  <si>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</si>
  <si>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</si>
  <si>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</si>
  <si>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</si>
  <si>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</si>
  <si>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</si>
  <si>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</si>
  <si>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</si>
  <si>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</si>
  <si>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</si>
  <si>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</si>
  <si>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</si>
  <si>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</si>
  <si>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</si>
  <si>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</si>
  <si>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</si>
  <si>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</si>
  <si>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</si>
  <si>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</si>
  <si>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</si>
  <si>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</si>
  <si>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</si>
  <si>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</si>
  <si>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</si>
  <si>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</si>
  <si>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</si>
  <si>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</si>
  <si>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</si>
  <si>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</si>
  <si>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</si>
  <si>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</si>
  <si>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</si>
  <si>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</si>
  <si>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</si>
  <si>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</si>
  <si>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</si>
  <si>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</si>
  <si>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</si>
  <si>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</si>
  <si>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</si>
  <si>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</si>
  <si>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</si>
  <si>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</si>
  <si>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</si>
  <si>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</si>
  <si>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</si>
  <si>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</si>
  <si>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</si>
  <si>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</si>
  <si>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</si>
  <si>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</si>
  <si>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</si>
  <si>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</si>
  <si>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</si>
  <si>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</si>
  <si>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</si>
  <si>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</si>
  <si>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</si>
  <si>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</si>
  <si>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</si>
  <si>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</si>
  <si>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</si>
  <si>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</si>
  <si>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</si>
  <si>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</si>
  <si>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</si>
  <si>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</si>
  <si>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</si>
  <si>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</si>
  <si>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</si>
  <si>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</si>
  <si>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</si>
  <si>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</si>
  <si>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</si>
  <si>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</si>
  <si>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</si>
  <si>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</si>
  <si>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</si>
  <si>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</si>
  <si>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</si>
  <si>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</si>
  <si>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</si>
  <si>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</si>
  <si>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</si>
  <si>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</si>
  <si>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</si>
  <si>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</si>
  <si>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</si>
  <si>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</si>
  <si>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</si>
  <si>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</si>
  <si>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</si>
  <si>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</si>
  <si>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</si>
  <si>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</si>
  <si>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</si>
  <si>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</si>
  <si>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</si>
  <si>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</si>
  <si>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</si>
  <si>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</si>
  <si>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</si>
  <si>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</si>
  <si>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</si>
  <si>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</si>
  <si>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</si>
  <si>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</si>
  <si>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</si>
  <si>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</si>
  <si>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</si>
  <si>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</si>
  <si>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</si>
  <si>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</si>
  <si>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</si>
  <si>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</si>
  <si>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</si>
  <si>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</si>
  <si>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</si>
  <si>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</si>
  <si>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</si>
  <si>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</si>
  <si>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</si>
  <si>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</si>
  <si>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</si>
  <si>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</si>
  <si>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</si>
  <si>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</si>
  <si>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</si>
  <si>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</si>
  <si>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</si>
  <si>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</si>
  <si>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</si>
  <si>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</si>
  <si>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</si>
  <si>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</si>
  <si>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</si>
  <si>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</si>
  <si>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</si>
  <si>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</si>
  <si>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</si>
  <si>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</si>
  <si>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</si>
  <si>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</si>
  <si>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</si>
  <si>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</si>
  <si>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</si>
  <si>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</si>
  <si>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</si>
  <si>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</si>
  <si>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</si>
  <si>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</si>
  <si>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</si>
  <si>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</si>
  <si>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</si>
  <si>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</si>
  <si>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</si>
  <si>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</si>
  <si>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</si>
  <si>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</si>
  <si>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</si>
  <si>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</si>
  <si>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</si>
  <si>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</si>
  <si>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</si>
  <si>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</si>
  <si>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</si>
  <si>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</si>
  <si>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</si>
  <si>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</si>
  <si>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</si>
  <si>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</si>
  <si>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</si>
  <si>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</si>
  <si>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</si>
  <si>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</si>
  <si>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</si>
  <si>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</si>
  <si>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</si>
  <si>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</si>
  <si>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</si>
  <si>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</si>
  <si>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</si>
  <si>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</si>
  <si>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</si>
  <si>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</si>
  <si>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</si>
  <si>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</si>
  <si>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</si>
  <si>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</si>
  <si>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</si>
  <si>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</si>
  <si>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</si>
  <si>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</si>
  <si>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</si>
  <si>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</si>
  <si>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</si>
  <si>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</si>
  <si>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</si>
  <si>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</si>
  <si>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</si>
  <si>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</si>
  <si>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</si>
  <si>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</si>
  <si>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</si>
  <si>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</si>
  <si>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</si>
  <si>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</si>
  <si>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</si>
  <si>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</si>
  <si>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</si>
  <si>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</si>
  <si>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</si>
  <si>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</si>
  <si>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</si>
  <si>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</si>
  <si>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</si>
  <si>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</si>
  <si>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</si>
  <si>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</si>
  <si>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</si>
  <si>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</si>
  <si>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</si>
  <si>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</si>
  <si>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</si>
  <si>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</si>
  <si>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</si>
  <si>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</si>
  <si>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</si>
  <si>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</si>
  <si>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</si>
  <si>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</si>
  <si>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</si>
  <si>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</si>
  <si>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</si>
  <si>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</si>
  <si>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</si>
  <si>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</si>
  <si>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</si>
  <si>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</si>
  <si>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</si>
  <si>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</si>
  <si>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</si>
  <si>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</si>
  <si>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</si>
  <si>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</si>
  <si>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</si>
  <si>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</si>
  <si>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</si>
  <si>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</si>
  <si>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</si>
  <si>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</si>
  <si>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</si>
  <si>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</si>
  <si>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</si>
  <si>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</si>
  <si>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</si>
  <si>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</si>
  <si>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</si>
  <si>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</si>
  <si>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</si>
  <si>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</si>
  <si>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</si>
  <si>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</si>
  <si>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</si>
  <si>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</si>
  <si>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</si>
  <si>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</si>
  <si>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</si>
  <si>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</si>
  <si>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</si>
  <si>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</si>
  <si>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</si>
  <si>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</si>
  <si>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</si>
  <si>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</si>
  <si>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</si>
  <si>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</si>
  <si>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</si>
  <si>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</si>
  <si>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</si>
  <si>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</si>
  <si>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</si>
  <si>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</si>
  <si>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</si>
  <si>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</si>
  <si>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</si>
  <si>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</si>
  <si>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</si>
  <si>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</si>
  <si>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</si>
  <si>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</si>
  <si>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</si>
  <si>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</si>
  <si>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</si>
  <si>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</si>
  <si>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</si>
  <si>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</si>
  <si>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</si>
  <si>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</si>
  <si>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</si>
  <si>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</si>
  <si>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</si>
  <si>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</si>
  <si>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</si>
  <si>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</si>
  <si>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</si>
  <si>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</si>
  <si>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</si>
  <si>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</si>
  <si>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</si>
  <si>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</si>
  <si>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</si>
  <si>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</si>
  <si>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</si>
  <si>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</si>
  <si>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</si>
  <si>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</si>
  <si>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</si>
  <si>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</si>
  <si>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</si>
  <si>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</si>
  <si>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</si>
  <si>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</si>
  <si>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</si>
  <si>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</si>
  <si>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</si>
  <si>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</si>
  <si>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</si>
  <si>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</si>
  <si>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</si>
  <si>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</si>
  <si>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</si>
  <si>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</si>
  <si>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</si>
  <si>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</si>
  <si>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</si>
  <si>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</si>
  <si>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</si>
  <si>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</si>
  <si>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</si>
  <si>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</si>
  <si>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</si>
  <si>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</si>
  <si>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</si>
  <si>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</si>
  <si>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</si>
  <si>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</si>
  <si>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</si>
  <si>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</si>
  <si>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</si>
  <si>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</si>
  <si>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</si>
  <si>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</si>
  <si>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</si>
  <si>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</si>
  <si>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</si>
  <si>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</si>
  <si>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</si>
  <si>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</si>
  <si>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</si>
  <si>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</si>
  <si>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</si>
  <si>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</si>
  <si>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</si>
  <si>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</si>
  <si>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</si>
  <si>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</si>
  <si>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</si>
  <si>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</si>
  <si>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</si>
  <si>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</si>
  <si>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</si>
  <si>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</si>
  <si>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</si>
  <si>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</si>
  <si>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</si>
  <si>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</si>
  <si>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</si>
  <si>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</si>
  <si>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</si>
  <si>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</si>
  <si>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</si>
  <si>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</si>
  <si>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</si>
  <si>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</si>
  <si>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</si>
  <si>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</si>
  <si>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</si>
  <si>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</si>
  <si>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</si>
  <si>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</si>
  <si>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</si>
  <si>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</si>
  <si>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</si>
  <si>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</si>
  <si>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</si>
  <si>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</si>
  <si>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</si>
  <si>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</si>
  <si>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</si>
  <si>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</si>
  <si>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</si>
  <si>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</si>
  <si>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</si>
  <si>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</si>
  <si>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</si>
  <si>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</si>
  <si>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</si>
  <si>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</si>
  <si>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</si>
  <si>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</si>
  <si>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</si>
  <si>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</si>
  <si>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</si>
  <si>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</si>
  <si>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</si>
  <si>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</si>
  <si>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</si>
  <si>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</si>
  <si>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</si>
  <si>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</si>
  <si>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</si>
  <si>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</si>
  <si>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</si>
  <si>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</si>
  <si>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</si>
  <si>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</si>
  <si>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</si>
  <si>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</si>
  <si>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</si>
  <si>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</si>
  <si>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</si>
  <si>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</si>
  <si>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</si>
  <si>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</si>
  <si>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</si>
  <si>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</si>
  <si>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</si>
  <si>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</si>
  <si>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</si>
  <si>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</si>
  <si>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</si>
  <si>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</si>
  <si>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</si>
  <si>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</si>
  <si>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</si>
  <si>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</si>
  <si>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</si>
  <si>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</si>
  <si>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</si>
  <si>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</si>
  <si>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</si>
  <si>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</si>
  <si>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</si>
  <si>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</si>
  <si>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</si>
  <si>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</si>
  <si>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</si>
  <si>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</si>
  <si>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</si>
  <si>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</si>
  <si>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</si>
  <si>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</si>
  <si>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</si>
  <si>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</si>
  <si>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</si>
  <si>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</si>
  <si>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</si>
  <si>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</si>
  <si>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</si>
  <si>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</si>
  <si>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</si>
  <si>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</si>
  <si>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</si>
  <si>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</si>
  <si>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</si>
  <si>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</si>
  <si>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</si>
  <si>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</si>
  <si>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</si>
  <si>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</si>
  <si>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</si>
  <si>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</si>
  <si>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</si>
  <si>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</si>
  <si>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</si>
  <si>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</si>
  <si>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</si>
  <si>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</si>
  <si>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</si>
  <si>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</si>
  <si>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</si>
  <si>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</si>
  <si>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</si>
  <si>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</si>
  <si>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</si>
  <si>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</si>
  <si>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</si>
  <si>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</si>
  <si>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</si>
  <si>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</si>
  <si>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</si>
  <si>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</si>
  <si>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</si>
  <si>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</si>
  <si>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</si>
  <si>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</si>
  <si>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</si>
  <si>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</si>
  <si>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</si>
  <si>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</si>
  <si>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</si>
  <si>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</si>
  <si>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</si>
  <si>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</si>
  <si>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</si>
  <si>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</si>
  <si>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</si>
  <si>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</si>
  <si>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</si>
  <si>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</si>
  <si>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</si>
  <si>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</si>
  <si>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</si>
  <si>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</si>
  <si>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</si>
  <si>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</si>
  <si>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</si>
  <si>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</si>
  <si>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</si>
  <si>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</si>
  <si>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</si>
  <si>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</si>
  <si>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</si>
  <si>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</si>
  <si>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</si>
  <si>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</si>
  <si>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</si>
  <si>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</si>
  <si>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</si>
  <si>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</si>
  <si>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</si>
  <si>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</si>
  <si>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</si>
  <si>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</si>
  <si>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</si>
  <si>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</si>
  <si>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</si>
  <si>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</si>
  <si>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</si>
  <si>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</si>
  <si>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</si>
  <si>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</si>
  <si>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</si>
  <si>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</si>
  <si>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</si>
  <si>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</si>
  <si>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</si>
  <si>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</si>
  <si>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</si>
  <si>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</si>
  <si>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</si>
  <si>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</si>
  <si>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</si>
  <si>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</si>
  <si>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</si>
  <si>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</si>
  <si>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</si>
  <si>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</si>
  <si>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</si>
  <si>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</si>
  <si>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</si>
  <si>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</si>
  <si>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</si>
  <si>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</si>
  <si>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</si>
  <si>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</si>
  <si>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</si>
  <si>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</si>
  <si>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</si>
  <si>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</si>
  <si>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</si>
  <si>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</si>
  <si>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</si>
  <si>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</si>
  <si>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</si>
  <si>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</si>
  <si>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</si>
  <si>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</si>
  <si>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</si>
  <si>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</si>
  <si>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</si>
  <si>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</si>
  <si>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</si>
  <si>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</si>
  <si>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</si>
  <si>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</si>
  <si>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</si>
  <si>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</si>
  <si>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</si>
  <si>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</si>
  <si>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</si>
  <si>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</si>
  <si>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</si>
  <si>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</si>
  <si>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</si>
  <si>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</si>
  <si>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</si>
  <si>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</si>
  <si>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</si>
  <si>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</si>
  <si>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</si>
  <si>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</si>
  <si>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</si>
  <si>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</si>
  <si>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</si>
  <si>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</si>
  <si>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</si>
  <si>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</si>
  <si>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</si>
  <si>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</si>
  <si>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</si>
  <si>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</si>
  <si>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</si>
  <si>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</si>
  <si>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</si>
  <si>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</si>
  <si>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</si>
  <si>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</si>
  <si>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</si>
  <si>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</si>
  <si>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</si>
  <si>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</si>
  <si>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</si>
  <si>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</si>
  <si>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</si>
  <si>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</si>
  <si>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</si>
  <si>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</si>
  <si>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</si>
  <si>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</si>
  <si>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</si>
  <si>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</si>
  <si>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</si>
  <si>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</si>
  <si>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</si>
  <si>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</si>
  <si>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</si>
  <si>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</si>
  <si>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</si>
  <si>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</si>
  <si>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</si>
  <si>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</si>
  <si>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</si>
  <si>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</si>
  <si>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</si>
  <si>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</si>
  <si>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</si>
  <si>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</si>
  <si>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</si>
  <si>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</si>
  <si>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</si>
  <si>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</si>
  <si>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</si>
  <si>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</si>
  <si>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</si>
  <si>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</si>
  <si>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</si>
  <si>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</si>
  <si>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</si>
  <si>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</si>
  <si>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</si>
  <si>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</si>
  <si>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</si>
  <si>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</si>
  <si>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</si>
  <si>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</si>
  <si>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</si>
  <si>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</si>
  <si>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</si>
  <si>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</si>
  <si>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</si>
  <si>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</si>
  <si>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</si>
  <si>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</si>
  <si>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</si>
  <si>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</si>
  <si>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</si>
  <si>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</si>
  <si>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</si>
  <si>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</si>
  <si>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</si>
  <si>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</si>
  <si>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</si>
  <si>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</si>
  <si>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</si>
  <si>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</si>
  <si>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</si>
  <si>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</si>
  <si>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</si>
  <si>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</si>
  <si>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</si>
  <si>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</si>
  <si>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</si>
  <si>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</si>
  <si>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</si>
  <si>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</si>
  <si>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</si>
  <si>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</si>
  <si>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</si>
  <si>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</si>
  <si>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</si>
  <si>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</si>
  <si>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</si>
  <si>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</si>
  <si>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</si>
  <si>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</si>
  <si>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</si>
  <si>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</si>
  <si>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</si>
  <si>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</si>
  <si>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</si>
  <si>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</si>
  <si>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</si>
  <si>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</si>
  <si>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</si>
  <si>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</si>
  <si>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</si>
  <si>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</si>
  <si>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</si>
  <si>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</si>
  <si>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</si>
  <si>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</si>
  <si>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</si>
  <si>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</si>
  <si>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</si>
  <si>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</si>
  <si>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</si>
  <si>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</si>
  <si>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</si>
  <si>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</si>
  <si>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</si>
  <si>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</si>
  <si>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</si>
  <si>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</si>
  <si>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</si>
  <si>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</si>
  <si>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</si>
  <si>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</si>
  <si>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</si>
  <si>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</si>
  <si>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</si>
  <si>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</si>
  <si>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</si>
  <si>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</si>
  <si>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</si>
  <si>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</si>
  <si>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</si>
  <si>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</si>
  <si>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</si>
  <si>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</si>
  <si>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</si>
  <si>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</si>
  <si>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</si>
  <si>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</si>
  <si>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</si>
  <si>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</si>
  <si>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</si>
  <si>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</si>
  <si>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</si>
  <si>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</si>
  <si>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</si>
  <si>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</si>
  <si>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</si>
  <si>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</si>
  <si>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</si>
  <si>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</si>
  <si>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</si>
  <si>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</si>
  <si>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</si>
  <si>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</si>
  <si>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</si>
  <si>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</si>
  <si>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</si>
  <si>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</si>
  <si>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</si>
  <si>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</si>
  <si>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</si>
  <si>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</si>
  <si>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</si>
  <si>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</si>
  <si>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</si>
  <si>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</si>
  <si>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</si>
  <si>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</si>
  <si>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</si>
  <si>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</si>
  <si>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</si>
  <si>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</si>
  <si>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</si>
  <si>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</si>
  <si>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</si>
  <si>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</si>
  <si>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</si>
  <si>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</si>
  <si>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</si>
  <si>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</si>
  <si>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</si>
  <si>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</si>
  <si>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</si>
  <si>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</si>
  <si>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</si>
  <si>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</si>
  <si>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</si>
  <si>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</si>
  <si>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</si>
  <si>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</si>
  <si>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</si>
  <si>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</si>
  <si>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</si>
  <si>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</si>
  <si>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</si>
  <si>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</si>
  <si>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</si>
  <si>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</si>
  <si>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</si>
  <si>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</si>
  <si>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</si>
  <si>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</si>
  <si>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</si>
  <si>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</si>
  <si>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</si>
  <si>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</si>
  <si>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</si>
  <si>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</si>
  <si>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</si>
  <si>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</si>
  <si>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</si>
  <si>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</si>
  <si>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</si>
  <si>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</si>
  <si>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</si>
  <si>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</si>
  <si>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</si>
  <si>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</si>
  <si>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</si>
  <si>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</si>
  <si>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</si>
  <si>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</si>
  <si>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</si>
  <si>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</si>
  <si>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</si>
  <si>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</si>
  <si>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</si>
  <si>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</si>
  <si>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</si>
  <si>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</si>
  <si>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</si>
  <si>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</si>
  <si>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</si>
  <si>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</si>
  <si>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</si>
  <si>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</si>
  <si>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</si>
  <si>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</si>
  <si>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</si>
  <si>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</si>
  <si>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</si>
  <si>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</si>
  <si>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</si>
  <si>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</si>
  <si>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</si>
  <si>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</si>
  <si>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</si>
  <si>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</si>
  <si>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</si>
  <si>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</si>
  <si>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</si>
  <si>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</si>
  <si>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</si>
  <si>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</si>
  <si>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</si>
  <si>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</si>
  <si>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</si>
  <si>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</si>
  <si>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</si>
  <si>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</si>
  <si>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</si>
  <si>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</si>
  <si>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</si>
  <si>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</si>
  <si>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</si>
  <si>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</si>
  <si>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</si>
  <si>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</si>
  <si>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</si>
  <si>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</si>
  <si>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</si>
  <si>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</si>
  <si>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</si>
  <si>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</si>
  <si>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</si>
  <si>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</si>
  <si>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</si>
  <si>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</si>
  <si>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</si>
  <si>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</si>
  <si>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</si>
  <si>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</si>
  <si>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</si>
  <si>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</si>
  <si>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</si>
  <si>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</si>
  <si>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</si>
  <si>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</si>
  <si>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</si>
  <si>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</si>
  <si>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</si>
  <si>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</si>
  <si>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</si>
  <si>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</si>
  <si>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</si>
  <si>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</si>
  <si>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</si>
  <si>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</si>
  <si>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</si>
  <si>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</si>
  <si>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</si>
  <si>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</si>
  <si>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</si>
  <si>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</si>
  <si>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</si>
  <si>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</si>
  <si>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</si>
  <si>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</si>
  <si>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</si>
  <si>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</si>
  <si>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</si>
  <si>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</si>
  <si>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</si>
  <si>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</si>
  <si>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</si>
  <si>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</si>
  <si>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</si>
  <si>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</si>
  <si>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</si>
  <si>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</si>
  <si>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</si>
  <si>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</si>
  <si>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</si>
  <si>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</si>
  <si>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</si>
  <si>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</si>
  <si>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</si>
  <si>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</si>
  <si>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</si>
  <si>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</si>
  <si>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</si>
  <si>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</si>
  <si>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</si>
  <si>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</si>
  <si>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</si>
  <si>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</si>
  <si>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</si>
  <si>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</si>
  <si>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</si>
  <si>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</si>
  <si>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</si>
  <si>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</si>
  <si>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</si>
  <si>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</si>
  <si>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</si>
  <si>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</si>
  <si>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</si>
  <si>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</si>
  <si>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</si>
  <si>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</si>
  <si>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</si>
  <si>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</si>
  <si>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</si>
  <si>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</si>
  <si>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</si>
  <si>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</si>
  <si>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</si>
  <si>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</si>
  <si>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</si>
  <si>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</si>
  <si>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</si>
  <si>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</si>
  <si>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</si>
  <si>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</si>
  <si>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</si>
  <si>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</si>
  <si>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</si>
  <si>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</si>
  <si>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</si>
  <si>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</si>
  <si>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</si>
  <si>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</si>
  <si>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</si>
  <si>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</si>
  <si>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</si>
  <si>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</si>
  <si>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</si>
  <si>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</si>
  <si>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</si>
  <si>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</si>
  <si>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</si>
  <si>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</si>
  <si>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</si>
  <si>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</si>
  <si>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</si>
  <si>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</si>
  <si>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</si>
  <si>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</si>
  <si>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</si>
  <si>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</si>
  <si>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</si>
  <si>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</si>
  <si>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</si>
  <si>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</si>
  <si>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</si>
  <si>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</si>
  <si>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</si>
  <si>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</si>
  <si>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</si>
  <si>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</si>
  <si>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</si>
  <si>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</si>
  <si>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</si>
  <si>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</si>
  <si>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</si>
  <si>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</si>
  <si>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</si>
  <si>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</si>
  <si>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</si>
  <si>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</si>
  <si>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</si>
  <si>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</si>
  <si>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</si>
  <si>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</si>
  <si>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</si>
  <si>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</si>
  <si>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</si>
  <si>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</si>
  <si>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</si>
  <si>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</si>
  <si>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</si>
  <si>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</si>
  <si>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</si>
  <si>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</si>
  <si>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</si>
  <si>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</si>
  <si>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</si>
  <si>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</si>
  <si>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</si>
  <si>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</si>
  <si>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</si>
  <si>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</si>
  <si>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</si>
  <si>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</si>
  <si>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</si>
  <si>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</si>
  <si>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</si>
  <si>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</si>
  <si>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</si>
  <si>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</si>
  <si>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</si>
  <si>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</si>
  <si>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</si>
  <si>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</si>
  <si>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</si>
  <si>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</si>
  <si>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</si>
  <si>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</si>
  <si>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</si>
  <si>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</si>
  <si>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</si>
  <si>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</si>
  <si>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</si>
  <si>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</si>
  <si>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</si>
  <si>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</si>
  <si>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</si>
  <si>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</si>
  <si>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</si>
  <si>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</si>
  <si>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</si>
  <si>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</si>
  <si>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</si>
  <si>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</si>
  <si>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</si>
  <si>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</si>
  <si>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</si>
  <si>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</si>
  <si>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</si>
  <si>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</si>
  <si>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</si>
  <si>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</si>
  <si>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</si>
  <si>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</si>
  <si>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</si>
  <si>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</si>
  <si>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</si>
  <si>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</si>
  <si>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</si>
  <si>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</si>
  <si>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</si>
  <si>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</si>
  <si>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</si>
  <si>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</si>
  <si>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</si>
  <si>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</si>
  <si>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</si>
  <si>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</si>
  <si>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</si>
  <si>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</si>
  <si>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</si>
  <si>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</si>
  <si>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</si>
  <si>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</si>
  <si>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</si>
  <si>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</si>
  <si>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</si>
  <si>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</si>
  <si>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</si>
  <si>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</si>
  <si>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</si>
  <si>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</si>
  <si>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</si>
  <si>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</si>
  <si>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</si>
  <si>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</si>
  <si>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</si>
  <si>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</si>
  <si>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</si>
  <si>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</si>
  <si>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</si>
  <si>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</si>
  <si>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</si>
  <si>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</si>
  <si>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</si>
  <si>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</si>
  <si>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</si>
  <si>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</si>
  <si>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</si>
  <si>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</si>
  <si>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</si>
  <si>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</si>
  <si>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</si>
  <si>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</si>
  <si>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</si>
  <si>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</si>
  <si>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</si>
  <si>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</si>
  <si>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</si>
  <si>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</si>
  <si>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</si>
  <si>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</si>
  <si>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</si>
  <si>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</si>
  <si>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</si>
  <si>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</si>
  <si>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</si>
  <si>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</si>
  <si>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</si>
  <si>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</si>
  <si>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</si>
  <si>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</si>
  <si>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</si>
  <si>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</si>
  <si>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</si>
  <si>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</si>
  <si>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</si>
  <si>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</si>
  <si>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</si>
  <si>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</si>
  <si>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</si>
  <si>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</si>
  <si>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</si>
  <si>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</si>
  <si>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</si>
  <si>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</si>
  <si>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</si>
  <si>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</si>
  <si>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</si>
  <si>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</si>
  <si>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</si>
  <si>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</si>
  <si>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</si>
  <si>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</si>
  <si>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</si>
  <si>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</si>
  <si>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</si>
  <si>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</si>
  <si>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</si>
  <si>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</si>
  <si>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</si>
  <si>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</si>
  <si>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</si>
  <si>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</si>
  <si>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</si>
  <si>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</si>
  <si>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</si>
  <si>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</si>
  <si>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</si>
  <si>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</si>
  <si>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</si>
  <si>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</si>
  <si>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</si>
  <si>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</si>
  <si>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</si>
  <si>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</si>
  <si>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</si>
  <si>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</si>
  <si>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</si>
  <si>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</si>
  <si>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</si>
  <si>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</si>
  <si>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</si>
  <si>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</si>
  <si>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</si>
  <si>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</si>
  <si>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</si>
  <si>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</si>
  <si>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</si>
  <si>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</si>
  <si>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</si>
  <si>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</si>
  <si>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</si>
  <si>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</si>
  <si>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</si>
  <si>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</si>
  <si>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</si>
  <si>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</si>
  <si>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</si>
  <si>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</si>
  <si>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</si>
  <si>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</si>
  <si>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</si>
  <si>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</si>
  <si>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</si>
  <si>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</si>
  <si>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</si>
  <si>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</si>
  <si>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</si>
  <si>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</si>
  <si>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</si>
  <si>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</si>
  <si>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</si>
  <si>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</si>
  <si>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</si>
  <si>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</si>
  <si>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</si>
  <si>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</si>
  <si>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</si>
  <si>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</si>
  <si>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</si>
  <si>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</si>
  <si>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</si>
  <si>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</si>
  <si>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</si>
  <si>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</si>
  <si>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</si>
  <si>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</si>
  <si>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</si>
  <si>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</si>
  <si>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</si>
  <si>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</si>
  <si>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</si>
  <si>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</si>
  <si>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</si>
  <si>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</si>
  <si>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</si>
  <si>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</si>
  <si>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</si>
  <si>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</si>
  <si>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</si>
  <si>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</si>
  <si>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</si>
  <si>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</si>
  <si>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</si>
  <si>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</si>
  <si>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</si>
  <si>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</si>
  <si>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</si>
  <si>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</si>
  <si>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</si>
  <si>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</si>
  <si>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</si>
  <si>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</si>
  <si>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</si>
  <si>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</si>
  <si>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</si>
  <si>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</si>
  <si>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</si>
  <si>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</si>
  <si>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</si>
  <si>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</si>
  <si>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</si>
  <si>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</si>
  <si>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</si>
  <si>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</si>
  <si>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</si>
  <si>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</si>
  <si>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</si>
  <si>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</si>
  <si>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</si>
  <si>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</si>
  <si>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</si>
  <si>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</si>
  <si>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</si>
  <si>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</si>
  <si>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</si>
  <si>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</si>
  <si>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</si>
  <si>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</si>
  <si>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</si>
  <si>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</si>
  <si>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</si>
  <si>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</si>
  <si>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</si>
  <si>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</si>
  <si>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</si>
  <si>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</si>
  <si>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</si>
  <si>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</si>
  <si>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</si>
  <si>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</si>
  <si>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</si>
  <si>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</si>
  <si>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</si>
  <si>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</si>
  <si>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</si>
  <si>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</si>
  <si>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</si>
  <si>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</si>
  <si>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</si>
  <si>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</si>
  <si>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</si>
  <si>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</si>
  <si>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</si>
  <si>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</si>
  <si>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</si>
  <si>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</si>
  <si>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</si>
  <si>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</si>
  <si>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</si>
  <si>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</si>
  <si>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</si>
  <si>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</si>
  <si>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</si>
  <si>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</si>
  <si>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</si>
  <si>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</si>
  <si>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</si>
  <si>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</si>
  <si>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</si>
  <si>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</si>
  <si>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</si>
  <si>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</si>
  <si>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</si>
  <si>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</si>
  <si>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</si>
  <si>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</si>
  <si>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</si>
  <si>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</si>
  <si>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</si>
  <si>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</si>
  <si>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</si>
  <si>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</si>
  <si>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</si>
  <si>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</si>
  <si>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</si>
  <si>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</si>
  <si>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</si>
  <si>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</si>
  <si>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</si>
  <si>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</si>
  <si>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</si>
  <si>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</si>
  <si>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</si>
  <si>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</si>
  <si>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</si>
  <si>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</si>
  <si>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</si>
  <si>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</si>
  <si>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</si>
  <si>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</si>
  <si>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</si>
  <si>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</si>
  <si>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</si>
  <si>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</si>
  <si>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</si>
  <si>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</si>
  <si>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</si>
  <si>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</si>
  <si>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</si>
  <si>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</si>
  <si>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</si>
  <si>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</si>
  <si>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</si>
  <si>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</si>
  <si>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</si>
  <si>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</si>
  <si>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</si>
  <si>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</si>
  <si>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</si>
  <si>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</si>
  <si>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</si>
  <si>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</si>
  <si>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</si>
  <si>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</si>
  <si>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</si>
  <si>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</si>
  <si>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</si>
  <si>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</si>
  <si>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</si>
  <si>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</si>
  <si>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</si>
  <si>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</si>
  <si>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</si>
  <si>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</si>
  <si>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</si>
  <si>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</si>
  <si>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</si>
  <si>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</si>
  <si>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</si>
  <si>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</si>
  <si>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</si>
  <si>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</si>
  <si>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</si>
  <si>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</si>
  <si>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</si>
  <si>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</si>
  <si>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</si>
  <si>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</si>
  <si>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</si>
  <si>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</si>
  <si>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</si>
  <si>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</si>
  <si>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</si>
  <si>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</si>
  <si>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</si>
  <si>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</si>
  <si>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</si>
  <si>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</si>
  <si>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</si>
  <si>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</si>
  <si>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</si>
  <si>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</si>
  <si>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</si>
  <si>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</si>
  <si>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</si>
  <si>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</si>
  <si>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</si>
  <si>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</si>
  <si>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</si>
  <si>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</si>
  <si>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</si>
  <si>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</si>
  <si>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</si>
  <si>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</si>
  <si>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</si>
  <si>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</si>
  <si>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</si>
  <si>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</si>
  <si>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</si>
  <si>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</si>
  <si>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</si>
  <si>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</si>
  <si>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</si>
  <si>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</si>
  <si>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</si>
  <si>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</si>
  <si>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</si>
  <si>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</si>
  <si>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</si>
  <si>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</si>
  <si>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</si>
  <si>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</si>
  <si>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</si>
  <si>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</si>
  <si>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</si>
  <si>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</si>
  <si>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</si>
  <si>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</si>
  <si>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</si>
  <si>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</si>
  <si>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</si>
  <si>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</si>
  <si>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</si>
  <si>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</si>
  <si>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</si>
  <si>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</si>
  <si>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</si>
  <si>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</si>
  <si>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</si>
  <si>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</si>
  <si>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</si>
  <si>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</si>
  <si>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</si>
  <si>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</si>
  <si>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</si>
  <si>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</si>
  <si>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</si>
  <si>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</si>
  <si>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</si>
  <si>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</si>
  <si>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</si>
  <si>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</si>
  <si>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</si>
  <si>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</si>
  <si>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</si>
  <si>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</si>
  <si>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</si>
  <si>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</si>
  <si>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</si>
  <si>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</si>
  <si>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</si>
  <si>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</si>
  <si>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</si>
  <si>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</si>
  <si>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</si>
  <si>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</si>
  <si>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</si>
  <si>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</si>
  <si>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</si>
  <si>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</si>
  <si>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</si>
  <si>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</si>
  <si>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</si>
  <si>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</si>
  <si>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</si>
  <si>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</si>
  <si>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</si>
  <si>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</si>
  <si>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</si>
  <si>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</si>
  <si>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</si>
  <si>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</si>
  <si>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</si>
  <si>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</si>
  <si>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</si>
  <si>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</si>
  <si>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</si>
  <si>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</si>
  <si>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</si>
  <si>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</si>
  <si>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</si>
  <si>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</si>
  <si>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</si>
  <si>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</si>
  <si>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</si>
  <si>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</si>
  <si>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</si>
  <si>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</si>
  <si>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</si>
  <si>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</si>
  <si>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</si>
  <si>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</si>
  <si>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</si>
  <si>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</si>
  <si>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</si>
  <si>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</si>
  <si>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</si>
  <si>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</si>
  <si>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</si>
  <si>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</si>
  <si>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</si>
  <si>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</si>
  <si>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</si>
  <si>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</si>
  <si>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</si>
  <si>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</si>
  <si>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</si>
  <si>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</si>
  <si>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</si>
  <si>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</si>
  <si>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</si>
  <si>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</si>
  <si>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</si>
  <si>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</si>
  <si>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</si>
  <si>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</si>
  <si>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</si>
  <si>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</si>
  <si>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</si>
  <si>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</si>
  <si>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</si>
  <si>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</si>
  <si>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</si>
  <si>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</si>
  <si>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</si>
  <si>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</si>
  <si>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</si>
  <si>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</si>
  <si>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</si>
  <si>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</si>
  <si>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</si>
  <si>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</si>
  <si>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</si>
  <si>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</si>
  <si>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</si>
  <si>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</si>
  <si>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</si>
  <si>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</si>
  <si>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</si>
  <si>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</si>
  <si>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</si>
  <si>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</si>
  <si>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</si>
  <si>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</si>
  <si>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</si>
  <si>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</si>
  <si>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</si>
  <si>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</si>
  <si>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</si>
  <si>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</si>
  <si>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</si>
  <si>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</si>
  <si>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</si>
  <si>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</si>
  <si>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</si>
  <si>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</si>
  <si>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</si>
  <si>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</si>
  <si>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</si>
  <si>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</si>
  <si>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</si>
  <si>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</si>
  <si>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</si>
  <si>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</si>
  <si>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</si>
  <si>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</si>
  <si>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</si>
  <si>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</si>
  <si>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</si>
  <si>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</si>
  <si>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</si>
  <si>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</si>
  <si>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</si>
  <si>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</si>
  <si>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</si>
  <si>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</si>
  <si>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</si>
  <si>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</si>
  <si>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</si>
  <si>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</si>
  <si>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</si>
  <si>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</si>
  <si>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</si>
  <si>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</si>
  <si>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</si>
  <si>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</si>
  <si>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</si>
  <si>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</si>
  <si>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</si>
  <si>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</si>
  <si>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</si>
  <si>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</si>
  <si>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</si>
  <si>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</si>
  <si>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</si>
  <si>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</si>
  <si>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</si>
  <si>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</si>
  <si>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</si>
  <si>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</si>
  <si>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</si>
  <si>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</si>
  <si>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</si>
  <si>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</si>
  <si>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</si>
  <si>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</si>
  <si>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</si>
  <si>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</si>
  <si>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</si>
  <si>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</si>
  <si>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</si>
  <si>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</si>
  <si>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</si>
  <si>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</si>
  <si>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</si>
  <si>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</si>
  <si>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</si>
  <si>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</si>
  <si>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</si>
  <si>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</si>
  <si>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</si>
  <si>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</si>
  <si>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</si>
  <si>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</si>
  <si>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</si>
  <si>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</si>
  <si>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</si>
  <si>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</si>
  <si>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</si>
  <si>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</si>
  <si>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</si>
  <si>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</si>
  <si>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</si>
  <si>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</si>
  <si>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</si>
  <si>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</si>
  <si>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</si>
  <si>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</si>
  <si>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</si>
  <si>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</si>
  <si>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</si>
  <si>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</si>
  <si>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</si>
  <si>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</si>
  <si>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</si>
  <si>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</si>
  <si>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</si>
  <si>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</si>
  <si>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</si>
  <si>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</si>
  <si>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</si>
  <si>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</si>
  <si>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</si>
  <si>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</si>
  <si>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</si>
  <si>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</si>
  <si>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</si>
  <si>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</si>
  <si>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</si>
  <si>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</si>
  <si>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</si>
  <si>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</si>
  <si>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</si>
  <si>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</si>
  <si>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</si>
  <si>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</si>
  <si>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</si>
  <si>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</si>
  <si>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</si>
  <si>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</si>
  <si>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</si>
  <si>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</si>
  <si>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</si>
  <si>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</si>
  <si>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</si>
  <si>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</si>
  <si>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</si>
  <si>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</si>
  <si>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</si>
  <si>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</si>
  <si>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</si>
  <si>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</si>
  <si>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</si>
  <si>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</si>
  <si>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</si>
  <si>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</si>
  <si>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</si>
  <si>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</si>
  <si>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</si>
  <si>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</si>
  <si>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</si>
  <si>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</si>
  <si>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</si>
  <si>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</si>
  <si>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</si>
  <si>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</si>
  <si>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</si>
  <si>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</si>
  <si>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</si>
  <si>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</si>
  <si>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</si>
  <si>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</si>
  <si>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</si>
  <si>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</si>
  <si>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</si>
  <si>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</si>
  <si>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</si>
  <si>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</si>
  <si>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</si>
  <si>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</si>
  <si>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</si>
  <si>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</si>
  <si>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</si>
  <si>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</si>
  <si>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</si>
  <si>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</si>
  <si>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</si>
  <si>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</si>
  <si>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</si>
  <si>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</si>
  <si>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</si>
  <si>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</si>
  <si>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</si>
  <si>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</si>
  <si>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</si>
  <si>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</si>
  <si>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</si>
  <si>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</si>
  <si>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</si>
  <si>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</si>
  <si>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</si>
  <si>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</si>
  <si>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</si>
  <si>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</si>
  <si>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</si>
  <si>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</si>
  <si>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</si>
  <si>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</si>
  <si>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</si>
  <si>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</si>
  <si>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</si>
  <si>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</si>
  <si>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</si>
  <si>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</si>
  <si>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</si>
  <si>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</si>
  <si>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</si>
  <si>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</si>
  <si>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</si>
  <si>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</si>
  <si>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</si>
  <si>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</si>
  <si>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</si>
  <si>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</si>
  <si>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</si>
  <si>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</si>
  <si>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</si>
  <si>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</si>
  <si>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</si>
  <si>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</si>
  <si>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</si>
  <si>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</si>
  <si>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</si>
  <si>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</si>
  <si>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</si>
  <si>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</si>
  <si>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</si>
  <si>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</si>
  <si>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</si>
  <si>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</si>
  <si>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</si>
  <si>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</si>
  <si>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</si>
  <si>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</si>
  <si>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</si>
  <si>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</si>
  <si>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</si>
  <si>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</si>
  <si>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</si>
  <si>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</si>
  <si>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</si>
  <si>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</si>
  <si>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</si>
  <si>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</si>
  <si>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</si>
  <si>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</si>
  <si>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</si>
  <si>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</si>
  <si>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</si>
  <si>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</si>
  <si>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</si>
  <si>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</si>
  <si>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</si>
  <si>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</si>
  <si>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</si>
  <si>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</si>
  <si>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</si>
  <si>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</si>
  <si>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</si>
  <si>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</si>
  <si>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</si>
  <si>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</si>
  <si>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</si>
  <si>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</si>
  <si>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</si>
  <si>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</si>
  <si>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</si>
  <si>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</si>
  <si>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</si>
  <si>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</si>
  <si>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</si>
  <si>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</si>
  <si>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</si>
  <si>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</si>
  <si>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</si>
  <si>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</si>
  <si>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</si>
  <si>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</si>
  <si>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</si>
  <si>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</si>
  <si>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</si>
  <si>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</si>
  <si>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</si>
  <si>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</si>
  <si>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</si>
  <si>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</si>
  <si>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</si>
  <si>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</si>
  <si>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</si>
  <si>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</si>
  <si>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</si>
  <si>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</si>
  <si>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</si>
  <si>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</si>
  <si>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</si>
  <si>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</si>
  <si>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</si>
  <si>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</si>
  <si>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</si>
  <si>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</si>
  <si>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</si>
  <si>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</si>
  <si>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</si>
  <si>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</si>
  <si>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</si>
  <si>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</si>
  <si>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</si>
  <si>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</si>
  <si>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</si>
  <si>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</si>
  <si>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</si>
  <si>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</si>
  <si>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</si>
  <si>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</si>
  <si>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</si>
  <si>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</si>
  <si>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</si>
  <si>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</si>
  <si>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</si>
  <si>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</si>
  <si>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</si>
  <si>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</si>
  <si>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</si>
  <si>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</si>
  <si>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</si>
  <si>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</si>
  <si>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</si>
  <si>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</si>
  <si>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</si>
  <si>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</si>
  <si>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</si>
  <si>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</si>
  <si>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</si>
  <si>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</si>
  <si>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</si>
  <si>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</si>
  <si>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</si>
  <si>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</si>
  <si>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</si>
  <si>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</si>
  <si>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</si>
  <si>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</si>
  <si>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</si>
  <si>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</si>
  <si>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</si>
  <si>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</si>
  <si>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</si>
  <si>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</si>
  <si>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</si>
  <si>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</si>
  <si>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</si>
  <si>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</si>
  <si>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</si>
  <si>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</si>
  <si>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</si>
  <si>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</si>
  <si>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</si>
  <si>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</si>
  <si>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</si>
  <si>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</si>
  <si>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</si>
  <si>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</si>
  <si>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</si>
  <si>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</si>
  <si>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</si>
  <si>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</si>
  <si>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</si>
  <si>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</si>
  <si>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</si>
  <si>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</si>
  <si>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</si>
  <si>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</si>
  <si>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</si>
  <si>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</si>
  <si>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</si>
  <si>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</si>
  <si>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</si>
  <si>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</si>
  <si>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</si>
  <si>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</si>
  <si>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</si>
  <si>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</si>
  <si>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</si>
  <si>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</si>
  <si>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</si>
  <si>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</si>
  <si>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</si>
  <si>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</si>
  <si>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</si>
  <si>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</si>
  <si>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</si>
  <si>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</si>
  <si>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</si>
  <si>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</si>
  <si>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</si>
  <si>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</si>
  <si>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</si>
  <si>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</si>
  <si>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</si>
  <si>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</si>
  <si>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</si>
  <si>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</si>
  <si>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</si>
  <si>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</si>
  <si>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</si>
  <si>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</si>
  <si>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</si>
  <si>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</si>
  <si>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</si>
  <si>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</si>
  <si>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</si>
  <si>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</si>
  <si>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</si>
  <si>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</si>
  <si>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</si>
  <si>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</si>
  <si>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</si>
  <si>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</si>
  <si>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</si>
  <si>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</si>
  <si>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</si>
  <si>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</si>
  <si>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</si>
  <si>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</si>
  <si>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</si>
  <si>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</si>
  <si>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</si>
  <si>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</si>
  <si>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</si>
  <si>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</si>
  <si>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</si>
  <si>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</si>
  <si>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</si>
  <si>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</si>
  <si>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</si>
  <si>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</si>
  <si>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</si>
  <si>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</si>
  <si>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</si>
  <si>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</si>
  <si>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</si>
  <si>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</si>
  <si>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</si>
  <si>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</si>
  <si>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</si>
  <si>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</si>
  <si>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</si>
  <si>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</si>
  <si>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</si>
  <si>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</si>
  <si>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</si>
  <si>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</si>
  <si>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</si>
  <si>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</si>
  <si>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</si>
  <si>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</si>
  <si>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</si>
  <si>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</si>
  <si>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</si>
  <si>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</si>
  <si>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</si>
  <si>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</si>
  <si>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</si>
  <si>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</si>
  <si>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</si>
  <si>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</si>
  <si>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</si>
  <si>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</si>
  <si>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</si>
  <si>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</si>
  <si>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</si>
  <si>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</si>
  <si>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</si>
  <si>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</si>
  <si>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</si>
  <si>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</si>
  <si>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</si>
  <si>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</si>
  <si>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</si>
  <si>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</si>
  <si>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</si>
  <si>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</si>
  <si>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</si>
  <si>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</si>
  <si>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</si>
  <si>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</si>
  <si>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</si>
  <si>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</si>
  <si>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</si>
  <si>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</si>
  <si>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</si>
  <si>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</si>
  <si>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</si>
  <si>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</si>
  <si>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</si>
  <si>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</si>
  <si>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</si>
  <si>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</si>
  <si>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</si>
  <si>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</si>
  <si>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</si>
  <si>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</si>
  <si>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</si>
  <si>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</si>
  <si>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</si>
  <si>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</si>
  <si>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</si>
  <si>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</si>
  <si>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</si>
  <si>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</si>
  <si>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</si>
  <si>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</si>
  <si>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</si>
  <si>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</si>
  <si>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</si>
  <si>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</si>
  <si>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</si>
  <si>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</si>
  <si>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</si>
  <si>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</si>
  <si>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</si>
  <si>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</si>
  <si>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</si>
  <si>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</si>
  <si>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</si>
  <si>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</si>
  <si>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</si>
  <si>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</si>
  <si>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</si>
  <si>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</si>
  <si>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</si>
  <si>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</si>
  <si>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</si>
  <si>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</si>
  <si>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</si>
  <si>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</si>
  <si>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</si>
  <si>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</si>
  <si>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</si>
  <si>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</si>
  <si>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</si>
  <si>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</si>
  <si>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</si>
  <si>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</si>
  <si>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</si>
  <si>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</si>
  <si>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</si>
  <si>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</si>
  <si>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</si>
  <si>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</si>
  <si>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</si>
  <si>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</si>
  <si>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</si>
  <si>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</si>
  <si>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</si>
  <si>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</si>
  <si>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</si>
  <si>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</si>
  <si>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</si>
  <si>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</si>
  <si>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</si>
  <si>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</si>
  <si>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</si>
  <si>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</si>
  <si>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</si>
  <si>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</si>
  <si>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</si>
  <si>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</si>
  <si>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</si>
  <si>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</si>
  <si>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</si>
  <si>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</si>
  <si>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</si>
  <si>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</si>
  <si>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</si>
  <si>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</si>
  <si>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</si>
  <si>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</si>
  <si>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</si>
  <si>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</si>
  <si>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</si>
  <si>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</si>
  <si>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</si>
  <si>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</si>
  <si>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</si>
  <si>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</si>
  <si>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</si>
  <si>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</si>
  <si>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</si>
  <si>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</si>
  <si>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</si>
  <si>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</si>
  <si>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</si>
  <si>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</si>
  <si>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</si>
  <si>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</si>
  <si>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</si>
  <si>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</si>
  <si>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</si>
  <si>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</si>
  <si>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</si>
  <si>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</si>
  <si>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</si>
  <si>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</si>
  <si>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</si>
  <si>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</si>
  <si>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</si>
  <si>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</si>
  <si>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</si>
  <si>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</si>
  <si>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</si>
  <si>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</si>
  <si>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</si>
  <si>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</si>
  <si>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</si>
  <si>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</si>
  <si>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</si>
  <si>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</si>
  <si>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</si>
  <si>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</si>
  <si>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</si>
  <si>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</si>
  <si>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</si>
  <si>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</si>
  <si>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</si>
  <si>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</si>
  <si>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</si>
  <si>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</si>
  <si>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</si>
  <si>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</si>
  <si>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</si>
  <si>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</si>
  <si>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</si>
  <si>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</si>
  <si>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</si>
  <si>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</si>
  <si>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</si>
  <si>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</si>
  <si>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</si>
  <si>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</si>
  <si>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</si>
  <si>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</si>
  <si>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</si>
  <si>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</si>
  <si>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</si>
  <si>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</si>
  <si>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</si>
  <si>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</si>
  <si>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</si>
  <si>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</si>
  <si>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</si>
  <si>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</si>
  <si>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</si>
  <si>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</si>
  <si>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</si>
  <si>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</si>
  <si>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</si>
  <si>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</si>
  <si>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</si>
  <si>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</si>
  <si>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</si>
  <si>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</si>
  <si>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</si>
  <si>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</si>
  <si>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</si>
  <si>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</si>
  <si>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</si>
  <si>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</si>
  <si>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</si>
  <si>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</si>
  <si>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</si>
  <si>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</si>
  <si>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</si>
  <si>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</si>
  <si>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</si>
  <si>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</si>
  <si>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</si>
  <si>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</si>
  <si>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</si>
  <si>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</si>
  <si>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</si>
  <si>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</si>
  <si>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</si>
  <si>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</si>
  <si>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</si>
  <si>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</si>
  <si>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</si>
  <si>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</si>
  <si>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</si>
  <si>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</si>
  <si>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</si>
  <si>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</si>
  <si>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</si>
  <si>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</si>
  <si>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</si>
  <si>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</si>
  <si>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</si>
  <si>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</si>
  <si>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</si>
  <si>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</si>
  <si>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</si>
  <si>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</si>
  <si>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</si>
  <si>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</si>
  <si>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</si>
  <si>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</si>
  <si>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</si>
  <si>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</si>
  <si>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</si>
  <si>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</si>
  <si>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</si>
  <si>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</si>
  <si>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</si>
  <si>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</si>
  <si>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</si>
  <si>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</si>
  <si>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</si>
  <si>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</si>
  <si>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</si>
  <si>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</si>
  <si>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</si>
  <si>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</si>
  <si>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</si>
  <si>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</si>
  <si>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</si>
  <si>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</si>
  <si>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</si>
  <si>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</si>
  <si>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</si>
  <si>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</si>
  <si>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</si>
  <si>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</si>
  <si>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</si>
  <si>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</si>
  <si>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</si>
  <si>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</si>
  <si>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</si>
  <si>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</si>
  <si>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</si>
  <si>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</si>
  <si>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</si>
  <si>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</si>
  <si>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</si>
  <si>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</si>
  <si>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</si>
  <si>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</si>
  <si>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</si>
  <si>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</si>
  <si>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</si>
  <si>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</si>
  <si>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</si>
  <si>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</si>
  <si>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</si>
  <si>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</si>
  <si>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</si>
  <si>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</si>
  <si>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</si>
  <si>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</si>
  <si>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</si>
  <si>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</si>
  <si>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</si>
  <si>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</si>
  <si>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</si>
  <si>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</si>
  <si>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</si>
  <si>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</si>
  <si>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</si>
  <si>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</si>
  <si>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</si>
  <si>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</si>
  <si>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</si>
  <si>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</si>
  <si>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</si>
  <si>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</si>
  <si>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</si>
  <si>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</si>
  <si>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</si>
  <si>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</si>
  <si>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</si>
  <si>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</si>
  <si>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</si>
  <si>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</si>
  <si>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</si>
  <si>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</si>
  <si>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</si>
  <si>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</si>
  <si>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</si>
  <si>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</si>
  <si>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</si>
  <si>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</si>
  <si>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</si>
  <si>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</si>
  <si>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</si>
  <si>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</si>
  <si>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</si>
  <si>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</si>
  <si>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</si>
  <si>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</si>
  <si>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</si>
  <si>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</si>
  <si>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</si>
  <si>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</si>
  <si>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</si>
  <si>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</si>
  <si>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</si>
  <si>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</si>
  <si>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</si>
  <si>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</si>
  <si>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</si>
  <si>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</si>
  <si>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</si>
  <si>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</si>
  <si>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</si>
  <si>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</si>
  <si>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</si>
  <si>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</si>
  <si>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</si>
  <si>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</si>
  <si>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</si>
  <si>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</si>
  <si>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</si>
  <si>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</si>
  <si>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</si>
  <si>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</si>
  <si>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</si>
  <si>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</si>
  <si>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</si>
  <si>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</si>
  <si>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</si>
  <si>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</si>
  <si>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</si>
  <si>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</si>
  <si>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</si>
  <si>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</si>
  <si>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</si>
  <si>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</si>
  <si>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</si>
  <si>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</si>
  <si>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</si>
  <si>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</si>
  <si>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</si>
  <si>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</si>
  <si>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</si>
  <si>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</si>
  <si>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</si>
  <si>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</si>
  <si>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</si>
  <si>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</si>
  <si>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</si>
  <si>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</si>
  <si>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</si>
  <si>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</si>
  <si>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</si>
  <si>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</si>
  <si>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</si>
  <si>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</si>
  <si>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</si>
  <si>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</si>
  <si>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</si>
  <si>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</si>
  <si>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</si>
  <si>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</si>
  <si>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</si>
  <si>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</si>
  <si>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</si>
  <si>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</si>
  <si>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</si>
  <si>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</si>
  <si>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</si>
  <si>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</si>
  <si>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</si>
  <si>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</si>
  <si>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</si>
  <si>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</si>
  <si>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</si>
  <si>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</si>
  <si>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</si>
  <si>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</si>
  <si>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</si>
  <si>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</si>
  <si>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</si>
  <si>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</si>
  <si>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</si>
  <si>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</si>
  <si>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</si>
  <si>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</si>
  <si>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</si>
  <si>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</si>
  <si>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</si>
  <si>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</si>
  <si>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</si>
  <si>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</si>
  <si>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</si>
  <si>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</si>
  <si>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</si>
  <si>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</si>
  <si>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</si>
  <si>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</si>
  <si>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</si>
  <si>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</si>
  <si>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</si>
  <si>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</si>
  <si>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</si>
  <si>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</si>
  <si>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</si>
  <si>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</si>
  <si>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</si>
  <si>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</si>
  <si>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</si>
  <si>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</si>
  <si>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</si>
  <si>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</si>
  <si>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</si>
  <si>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</si>
  <si>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</si>
  <si>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</si>
  <si>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</si>
  <si>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</si>
  <si>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</si>
  <si>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</si>
  <si>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</si>
  <si>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</si>
  <si>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</si>
  <si>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</si>
  <si>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</si>
  <si>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</si>
  <si>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</si>
  <si>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</si>
  <si>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</si>
  <si>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</si>
  <si>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</si>
  <si>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</si>
  <si>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</si>
  <si>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</si>
  <si>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</si>
  <si>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</si>
  <si>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</si>
  <si>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</si>
  <si>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</si>
  <si>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</si>
  <si>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</si>
  <si>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</si>
  <si>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</si>
  <si>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</si>
  <si>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</si>
  <si>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</si>
  <si>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</si>
  <si>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</si>
  <si>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</si>
  <si>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</si>
  <si>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</si>
  <si>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</si>
  <si>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</si>
  <si>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</si>
  <si>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</si>
  <si>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</si>
  <si>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</si>
  <si>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</si>
  <si>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</si>
  <si>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</si>
  <si>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</si>
  <si>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</si>
  <si>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</si>
  <si>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</si>
  <si>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</si>
  <si>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</si>
  <si>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</si>
  <si>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</si>
  <si>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</si>
  <si>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</si>
  <si>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</si>
  <si>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</si>
  <si>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</si>
  <si>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</si>
  <si>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</si>
  <si>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</si>
  <si>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</si>
  <si>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</si>
  <si>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</si>
  <si>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</si>
  <si>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</si>
  <si>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</si>
  <si>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</si>
  <si>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</si>
  <si>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</si>
  <si>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</si>
  <si>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</si>
  <si>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</si>
  <si>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</si>
  <si>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</si>
  <si>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</si>
  <si>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</si>
  <si>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</si>
  <si>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</si>
  <si>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</si>
  <si>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</si>
  <si>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</si>
  <si>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</si>
  <si>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</si>
  <si>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</si>
  <si>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</si>
  <si>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</si>
  <si>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</si>
  <si>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</si>
  <si>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</si>
  <si>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</si>
  <si>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</si>
  <si>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</si>
  <si>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</si>
  <si>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</si>
  <si>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</si>
  <si>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</si>
  <si>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</si>
  <si>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</si>
  <si>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</si>
  <si>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</si>
  <si>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</si>
  <si>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</si>
  <si>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</si>
  <si>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</si>
  <si>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</si>
  <si>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</si>
  <si>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</si>
  <si>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</si>
  <si>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</si>
  <si>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</si>
  <si>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</si>
  <si>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</si>
  <si>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</si>
  <si>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</si>
  <si>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</si>
  <si>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</si>
  <si>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</si>
  <si>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</si>
  <si>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</si>
  <si>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</si>
  <si>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</si>
  <si>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</si>
  <si>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</si>
  <si>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</si>
  <si>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</si>
  <si>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</si>
  <si>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</si>
  <si>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</si>
  <si>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</si>
  <si>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</si>
  <si>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</si>
  <si>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</si>
  <si>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</si>
  <si>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</si>
  <si>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</si>
  <si>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</si>
  <si>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</si>
  <si>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</si>
  <si>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</si>
  <si>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</si>
  <si>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</si>
  <si>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</si>
  <si>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</si>
  <si>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</si>
  <si>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</si>
  <si>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</si>
  <si>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</si>
  <si>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</si>
  <si>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</si>
  <si>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</si>
  <si>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</si>
  <si>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</si>
  <si>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</si>
  <si>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</si>
  <si>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</si>
  <si>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</si>
  <si>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</si>
  <si>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</si>
  <si>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</si>
  <si>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</si>
  <si>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</si>
  <si>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</si>
  <si>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</si>
  <si>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</si>
  <si>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</si>
  <si>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</si>
  <si>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</si>
  <si>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</si>
  <si>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</si>
  <si>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</si>
  <si>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</si>
  <si>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</si>
  <si>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</si>
  <si>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</si>
  <si>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</si>
  <si>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</si>
  <si>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</si>
  <si>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</si>
  <si>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</si>
  <si>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</si>
  <si>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</si>
  <si>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</si>
  <si>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</si>
  <si>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</si>
  <si>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</si>
  <si>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</si>
  <si>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</si>
  <si>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</si>
  <si>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</si>
  <si>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</si>
  <si>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</si>
  <si>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</si>
  <si>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</si>
  <si>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</si>
  <si>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</si>
  <si>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</si>
  <si>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</si>
  <si>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</si>
  <si>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</si>
  <si>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</si>
  <si>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</si>
  <si>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</si>
  <si>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</si>
  <si>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</si>
  <si>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</si>
  <si>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</si>
  <si>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</si>
  <si>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</si>
  <si>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</si>
  <si>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</si>
  <si>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</si>
  <si>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</si>
  <si>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</si>
  <si>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</si>
  <si>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</si>
  <si>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</si>
  <si>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</si>
  <si>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</si>
  <si>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</si>
  <si>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</si>
  <si>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</si>
  <si>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</si>
  <si>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</si>
  <si>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</si>
  <si>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</si>
  <si>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</si>
  <si>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</si>
  <si>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</si>
  <si>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</si>
  <si>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</si>
  <si>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</si>
  <si>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</si>
  <si>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</si>
  <si>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</si>
  <si>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</si>
  <si>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</si>
  <si>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</si>
  <si>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</si>
  <si>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</si>
  <si>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</si>
  <si>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</si>
  <si>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</si>
  <si>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</si>
  <si>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</si>
  <si>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</si>
  <si>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</si>
  <si>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</si>
  <si>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</si>
  <si>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</si>
  <si>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</si>
  <si>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</si>
  <si>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</si>
  <si>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</si>
  <si>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</si>
  <si>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</si>
  <si>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</si>
  <si>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</si>
  <si>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</si>
  <si>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</si>
  <si>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</si>
  <si>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</si>
  <si>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</si>
  <si>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</si>
  <si>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</si>
  <si>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</si>
  <si>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</si>
  <si>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</si>
  <si>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</si>
  <si>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</si>
  <si>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</si>
  <si>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</si>
  <si>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</si>
  <si>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</si>
  <si>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</si>
  <si>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</si>
  <si>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</si>
  <si>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</si>
  <si>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</si>
  <si>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</si>
  <si>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</si>
  <si>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</si>
  <si>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</si>
  <si>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</si>
  <si>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</si>
  <si>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</si>
  <si>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</si>
  <si>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</si>
  <si>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</si>
  <si>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</si>
  <si>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</si>
  <si>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</si>
  <si>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</si>
  <si>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</si>
  <si>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</si>
  <si>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</si>
  <si>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</si>
  <si>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</si>
  <si>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</si>
  <si>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</si>
  <si>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</si>
  <si>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</si>
  <si>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</si>
  <si>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</si>
  <si>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</si>
  <si>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</si>
  <si>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</si>
  <si>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</si>
  <si>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</si>
  <si>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</si>
  <si>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</si>
  <si>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</si>
  <si>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</si>
  <si>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</si>
  <si>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</si>
  <si>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</si>
  <si>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</si>
  <si>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</si>
  <si>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</si>
  <si>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</si>
  <si>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</si>
  <si>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</si>
  <si>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</si>
  <si>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</si>
  <si>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</si>
  <si>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</si>
  <si>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</si>
  <si>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</si>
  <si>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</si>
  <si>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</si>
  <si>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</si>
  <si>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</si>
  <si>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</si>
  <si>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</si>
  <si>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</si>
  <si>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</si>
  <si>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</si>
  <si>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</si>
  <si>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</si>
  <si>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</si>
  <si>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</si>
  <si>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</si>
  <si>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</si>
  <si>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</si>
  <si>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</si>
  <si>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</si>
  <si>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</si>
  <si>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</si>
  <si>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</si>
  <si>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</si>
  <si>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</si>
  <si>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</si>
  <si>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</si>
  <si>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</si>
  <si>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</si>
  <si>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</si>
  <si>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</si>
  <si>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</si>
  <si>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</si>
  <si>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</si>
  <si>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</si>
  <si>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</si>
  <si>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</si>
  <si>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</si>
  <si>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</si>
  <si>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</si>
  <si>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</si>
  <si>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</si>
  <si>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</si>
  <si>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</si>
  <si>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</si>
  <si>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</si>
  <si>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</si>
  <si>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</si>
  <si>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</si>
  <si>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</si>
  <si>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</si>
  <si>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</si>
  <si>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</si>
  <si>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</si>
  <si>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</si>
  <si>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</si>
  <si>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</si>
  <si>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</si>
  <si>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</si>
  <si>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</si>
  <si>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</si>
  <si>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</si>
  <si>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</si>
  <si>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</si>
  <si>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</si>
  <si>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</si>
  <si>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</si>
  <si>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</si>
  <si>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</si>
  <si>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</si>
  <si>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</si>
  <si>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</si>
  <si>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</si>
  <si>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</si>
  <si>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</si>
  <si>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</si>
  <si>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</si>
  <si>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</si>
  <si>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</si>
  <si>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</si>
  <si>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</si>
  <si>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</si>
  <si>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</si>
  <si>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</si>
  <si>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</si>
  <si>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</si>
  <si>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</si>
  <si>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</si>
  <si>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</si>
  <si>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</si>
  <si>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</si>
  <si>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</si>
  <si>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</si>
  <si>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</si>
  <si>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</si>
  <si>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</si>
  <si>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</si>
  <si>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</si>
  <si>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</si>
  <si>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</si>
  <si>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</si>
  <si>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</si>
  <si>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</si>
  <si>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</si>
  <si>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</si>
  <si>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</si>
  <si>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</si>
  <si>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</si>
  <si>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</si>
  <si>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</si>
  <si>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</si>
  <si>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</si>
  <si>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</si>
  <si>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</si>
  <si>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</si>
  <si>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</si>
  <si>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</si>
  <si>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</si>
  <si>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</si>
  <si>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</si>
  <si>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</si>
  <si>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</si>
  <si>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</si>
  <si>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</si>
  <si>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</si>
  <si>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</si>
  <si>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</si>
  <si>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</si>
  <si>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</si>
  <si>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</si>
  <si>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</si>
  <si>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</si>
  <si>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</si>
  <si>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</si>
  <si>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</si>
  <si>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</si>
  <si>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</si>
  <si>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</si>
  <si>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</si>
  <si>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</si>
  <si>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</si>
  <si>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</si>
  <si>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</si>
  <si>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</si>
  <si>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</si>
  <si>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</si>
  <si>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</si>
  <si>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</si>
  <si>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</si>
  <si>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</si>
  <si>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</si>
  <si>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</si>
  <si>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</si>
  <si>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</si>
  <si>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</si>
  <si>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</si>
  <si>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</si>
  <si>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</si>
  <si>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</si>
  <si>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</si>
  <si>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</si>
  <si>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</si>
  <si>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</si>
  <si>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</si>
  <si>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</si>
  <si>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</si>
  <si>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</si>
  <si>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</si>
  <si>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</si>
  <si>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</si>
  <si>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</si>
  <si>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</si>
  <si>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</si>
  <si>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</si>
  <si>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</si>
  <si>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</si>
  <si>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</si>
  <si>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</si>
  <si>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</si>
  <si>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</si>
  <si>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</si>
  <si>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</si>
  <si>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</si>
  <si>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</si>
  <si>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</si>
  <si>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</si>
  <si>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</si>
  <si>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</si>
  <si>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</si>
  <si>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</si>
  <si>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</si>
  <si>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</si>
  <si>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</si>
  <si>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</si>
  <si>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</si>
  <si>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</si>
  <si>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</si>
  <si>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</si>
  <si>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</si>
  <si>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</si>
  <si>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</si>
  <si>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</si>
  <si>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</si>
  <si>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</si>
  <si>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</si>
  <si>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</si>
  <si>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</si>
  <si>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</si>
  <si>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</si>
  <si>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</si>
  <si>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</si>
  <si>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</si>
  <si>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</si>
  <si>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</si>
  <si>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</si>
  <si>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</si>
  <si>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</si>
  <si>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</si>
  <si>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</si>
  <si>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</si>
  <si>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</si>
  <si>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</si>
  <si>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</si>
  <si>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</si>
  <si>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</si>
  <si>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</si>
  <si>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</si>
  <si>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</si>
  <si>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</si>
  <si>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</si>
  <si>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</si>
  <si>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</si>
  <si>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</si>
  <si>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</si>
  <si>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</si>
  <si>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</si>
  <si>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</si>
  <si>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</si>
  <si>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</si>
  <si>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</si>
  <si>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</si>
  <si>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</si>
  <si>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</si>
  <si>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</si>
  <si>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</si>
  <si>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</si>
  <si>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</si>
  <si>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</si>
  <si>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</si>
  <si>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</si>
  <si>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</si>
  <si>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</si>
  <si>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</si>
  <si>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</si>
  <si>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</si>
  <si>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</si>
  <si>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</si>
  <si>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</si>
  <si>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</si>
  <si>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</si>
  <si>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</si>
  <si>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</si>
  <si>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</si>
  <si>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</si>
  <si>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</si>
  <si>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</si>
  <si>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</si>
  <si>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</si>
  <si>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</si>
  <si>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</si>
  <si>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</si>
  <si>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</si>
  <si>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</si>
  <si>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</si>
  <si>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</si>
  <si>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</si>
  <si>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</si>
  <si>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</si>
  <si>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</si>
  <si>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</si>
  <si>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</si>
  <si>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</si>
  <si>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</si>
  <si>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</si>
  <si>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</si>
  <si>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</si>
  <si>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</si>
  <si>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</si>
  <si>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</si>
  <si>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</si>
  <si>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</si>
  <si>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</si>
  <si>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</si>
  <si>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</si>
  <si>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</si>
  <si>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</si>
  <si>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</si>
  <si>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</si>
  <si>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</si>
  <si>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</si>
  <si>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</si>
  <si>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</si>
  <si>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</si>
  <si>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</si>
  <si>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</si>
  <si>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</si>
  <si>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</si>
  <si>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</si>
  <si>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</si>
  <si>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</si>
  <si>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</si>
  <si>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</si>
  <si>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</si>
  <si>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</si>
  <si>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</si>
  <si>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</si>
  <si>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</si>
  <si>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</si>
  <si>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</si>
  <si>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</si>
  <si>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</si>
  <si>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</si>
  <si>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</si>
  <si>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</si>
  <si>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</si>
  <si>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</si>
  <si>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</si>
  <si>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</si>
  <si>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</si>
  <si>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</si>
  <si>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</si>
  <si>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</si>
  <si>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</si>
  <si>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</si>
  <si>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</si>
  <si>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</si>
  <si>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</si>
  <si>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</si>
  <si>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</si>
  <si>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</si>
  <si>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</si>
  <si>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</si>
  <si>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</si>
  <si>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</si>
  <si>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</si>
  <si>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</si>
  <si>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</si>
  <si>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</si>
  <si>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</si>
  <si>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</si>
  <si>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</si>
  <si>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</si>
  <si>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</si>
  <si>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</si>
  <si>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</si>
  <si>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</si>
  <si>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</si>
  <si>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</si>
  <si>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</si>
  <si>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</si>
  <si>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</si>
  <si>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</si>
  <si>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</si>
  <si>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</si>
  <si>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</si>
  <si>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</si>
  <si>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</si>
  <si>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</si>
  <si>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</si>
  <si>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</si>
  <si>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</si>
  <si>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</si>
  <si>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</si>
  <si>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</si>
  <si>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</si>
  <si>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</si>
  <si>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</si>
  <si>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</si>
  <si>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</si>
  <si>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</si>
  <si>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</si>
  <si>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</si>
  <si>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</si>
  <si>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</si>
  <si>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</si>
  <si>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</si>
  <si>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</si>
  <si>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</si>
  <si>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</si>
  <si>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</si>
  <si>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</si>
  <si>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</si>
  <si>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</si>
  <si>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</si>
  <si>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</si>
  <si>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</si>
  <si>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</si>
  <si>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</si>
  <si>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</si>
  <si>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</si>
  <si>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</si>
  <si>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</si>
  <si>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</si>
  <si>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</si>
  <si>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</si>
  <si>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</si>
  <si>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</si>
  <si>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</si>
  <si>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</si>
  <si>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</si>
  <si>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</si>
  <si>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</si>
  <si>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</si>
  <si>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</si>
  <si>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</si>
  <si>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</si>
  <si>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</si>
  <si>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</si>
  <si>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</si>
  <si>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</si>
  <si>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</si>
  <si>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</si>
  <si>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</si>
  <si>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</si>
  <si>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</si>
  <si>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</si>
  <si>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</si>
  <si>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</si>
  <si>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</si>
  <si>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</si>
  <si>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</si>
  <si>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</si>
  <si>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</si>
  <si>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</si>
  <si>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</si>
  <si>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</si>
  <si>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</si>
  <si>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</si>
  <si>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</si>
  <si>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</si>
  <si>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</si>
  <si>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</si>
  <si>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</si>
  <si>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</si>
  <si>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</si>
  <si>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</si>
  <si>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</si>
  <si>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</si>
  <si>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</si>
  <si>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</si>
  <si>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</si>
  <si>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</si>
  <si>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</si>
  <si>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</si>
  <si>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</si>
  <si>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</si>
  <si>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</si>
  <si>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</si>
  <si>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</si>
  <si>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</si>
  <si>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</si>
  <si>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</si>
  <si>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</si>
  <si>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</si>
  <si>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</si>
  <si>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</si>
  <si>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</si>
  <si>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</si>
  <si>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</si>
  <si>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</si>
  <si>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</si>
  <si>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</si>
  <si>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</si>
  <si>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</si>
  <si>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</si>
  <si>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</si>
  <si>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</si>
  <si>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</si>
  <si>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</si>
  <si>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</si>
  <si>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</si>
  <si>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</si>
  <si>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</si>
  <si>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</si>
  <si>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</si>
  <si>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</si>
  <si>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</si>
  <si>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</si>
  <si>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</si>
  <si>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</si>
  <si>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</si>
  <si>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</si>
  <si>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</si>
  <si>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</si>
  <si>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</si>
  <si>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</si>
  <si>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</si>
  <si>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</si>
  <si>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</si>
  <si>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</si>
  <si>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</si>
  <si>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</si>
  <si>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</si>
  <si>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</si>
  <si>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</si>
  <si>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</si>
  <si>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</si>
  <si>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</si>
  <si>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</si>
  <si>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</si>
  <si>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</si>
  <si>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</si>
  <si>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</si>
  <si>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</si>
  <si>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</si>
  <si>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</si>
  <si>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</si>
  <si>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</si>
  <si>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</si>
  <si>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</si>
  <si>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</si>
  <si>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</si>
  <si>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</si>
  <si>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</si>
  <si>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</si>
  <si>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</si>
  <si>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</si>
  <si>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</si>
  <si>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</si>
  <si>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</si>
  <si>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</si>
  <si>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</si>
  <si>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</si>
  <si>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</si>
  <si>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</si>
  <si>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</si>
  <si>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</si>
  <si>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</si>
  <si>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</si>
  <si>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</si>
  <si>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</si>
  <si>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</si>
  <si>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</si>
  <si>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</si>
  <si>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</si>
  <si>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</si>
  <si>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</si>
  <si>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</si>
  <si>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</si>
  <si>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</si>
  <si>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</si>
  <si>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</si>
  <si>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</si>
  <si>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</si>
  <si>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</si>
  <si>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</si>
  <si>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</si>
  <si>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</si>
  <si>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</si>
  <si>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</si>
  <si>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</si>
  <si>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</si>
  <si>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</si>
  <si>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</si>
  <si>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</si>
  <si>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</si>
  <si>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</si>
  <si>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</si>
  <si>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</si>
  <si>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</si>
  <si>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</si>
  <si>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</si>
  <si>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</si>
  <si>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</si>
  <si>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</si>
  <si>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</si>
  <si>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</si>
  <si>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</si>
  <si>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</si>
  <si>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</si>
  <si>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</si>
  <si>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</si>
  <si>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</si>
  <si>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</si>
  <si>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</si>
  <si>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</si>
  <si>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</si>
  <si>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</si>
  <si>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</si>
  <si>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</si>
  <si>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</si>
  <si>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</si>
  <si>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</si>
  <si>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</si>
  <si>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</si>
  <si>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</si>
  <si>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</si>
  <si>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</si>
  <si>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</si>
  <si>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</si>
  <si>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</si>
  <si>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</si>
  <si>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</si>
  <si>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</si>
  <si>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</si>
  <si>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</si>
  <si>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</si>
  <si>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</si>
  <si>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</si>
  <si>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</si>
  <si>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</si>
  <si>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</si>
  <si>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</si>
  <si>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</si>
  <si>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</si>
  <si>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</si>
  <si>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</si>
  <si>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</si>
  <si>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</si>
  <si>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</si>
  <si>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</si>
  <si>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</si>
  <si>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</si>
  <si>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</si>
  <si>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</si>
  <si>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</si>
  <si>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</si>
  <si>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</si>
  <si>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</si>
  <si>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</si>
  <si>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</si>
  <si>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</si>
  <si>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</si>
  <si>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</si>
  <si>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</si>
  <si>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</si>
  <si>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</si>
  <si>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</si>
  <si>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</si>
  <si>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</si>
  <si>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</si>
  <si>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</si>
  <si>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</si>
  <si>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</si>
  <si>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</si>
  <si>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</si>
  <si>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</si>
  <si>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</si>
  <si>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</si>
  <si>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</si>
  <si>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</si>
  <si>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</si>
  <si>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</si>
  <si>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</si>
  <si>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</si>
  <si>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</si>
  <si>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</si>
  <si>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</si>
  <si>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</si>
  <si>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</si>
  <si>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</si>
  <si>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</si>
  <si>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</si>
  <si>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</si>
  <si>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</si>
  <si>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</si>
  <si>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</si>
  <si>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</si>
  <si>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</si>
  <si>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</si>
  <si>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</si>
  <si>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</si>
  <si>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</si>
  <si>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</si>
  <si>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</si>
  <si>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</si>
  <si>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</si>
  <si>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</si>
  <si>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</si>
  <si>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</si>
  <si>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</si>
  <si>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</si>
  <si>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</si>
  <si>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</si>
  <si>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</si>
  <si>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</si>
  <si>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</si>
  <si>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</si>
  <si>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</si>
  <si>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</si>
  <si>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</si>
  <si>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</si>
  <si>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</si>
  <si>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</si>
  <si>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</si>
  <si>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</si>
  <si>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</si>
  <si>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</si>
  <si>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</si>
  <si>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</si>
  <si>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</si>
  <si>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</si>
  <si>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</si>
  <si>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</si>
  <si>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</si>
  <si>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</si>
  <si>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</si>
  <si>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</si>
  <si>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</si>
  <si>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</si>
  <si>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</si>
  <si>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</si>
  <si>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</si>
  <si>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</si>
  <si>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</si>
  <si>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</si>
  <si>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</si>
  <si>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</si>
  <si>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</si>
  <si>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</si>
  <si>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</si>
  <si>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</si>
  <si>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</si>
  <si>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</si>
  <si>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</si>
  <si>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</si>
  <si>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</si>
  <si>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</si>
  <si>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</si>
  <si>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</si>
  <si>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</si>
  <si>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</si>
  <si>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</si>
  <si>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</si>
  <si>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</si>
  <si>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</si>
  <si>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</si>
  <si>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</si>
  <si>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</si>
  <si>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</si>
  <si>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</si>
  <si>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</si>
  <si>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</si>
  <si>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</si>
  <si>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</si>
  <si>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</si>
  <si>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</si>
  <si>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</si>
  <si>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</si>
  <si>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</si>
  <si>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</si>
  <si>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</si>
  <si>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</si>
  <si>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</si>
  <si>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</si>
  <si>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</si>
  <si>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</si>
  <si>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</si>
  <si>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</si>
  <si>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</si>
  <si>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</si>
  <si>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</si>
  <si>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</si>
  <si>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</si>
  <si>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</si>
  <si>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</si>
  <si>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</si>
  <si>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</si>
  <si>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</si>
  <si>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</si>
  <si>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</si>
  <si>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</si>
  <si>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</si>
  <si>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</si>
  <si>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</si>
  <si>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</si>
  <si>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</si>
  <si>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</si>
  <si>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</si>
  <si>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</si>
  <si>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</si>
  <si>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</si>
  <si>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</si>
  <si>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</si>
  <si>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</si>
  <si>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</si>
  <si>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</si>
  <si>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</si>
  <si>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</si>
  <si>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</si>
  <si>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</si>
  <si>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</si>
  <si>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</si>
  <si>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</si>
  <si>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</si>
  <si>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</si>
  <si>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</si>
  <si>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</si>
  <si>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</si>
  <si>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</si>
  <si>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</si>
  <si>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</si>
  <si>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</si>
  <si>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</si>
  <si>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</si>
  <si>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</si>
  <si>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</si>
  <si>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</si>
  <si>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</si>
  <si>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</si>
  <si>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</si>
  <si>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</si>
  <si>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</si>
  <si>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</si>
  <si>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</si>
  <si>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</si>
  <si>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</si>
  <si>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</si>
  <si>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</si>
  <si>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</si>
  <si>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</si>
  <si>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</si>
  <si>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</si>
  <si>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</si>
  <si>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</si>
  <si>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</si>
  <si>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</si>
  <si>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</si>
  <si>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</si>
  <si>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</si>
  <si>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</si>
  <si>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</si>
  <si>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</si>
  <si>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</si>
  <si>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</si>
  <si>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</si>
  <si>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</si>
  <si>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</si>
  <si>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</si>
  <si>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</si>
  <si>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</si>
  <si>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</si>
  <si>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</si>
  <si>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</si>
  <si>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</si>
  <si>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</si>
  <si>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</si>
  <si>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</si>
  <si>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</si>
  <si>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</si>
  <si>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</si>
  <si>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</si>
  <si>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</si>
  <si>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</si>
  <si>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</si>
  <si>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</si>
  <si>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</si>
  <si>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</si>
  <si>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</si>
  <si>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</si>
  <si>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</si>
  <si>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</si>
  <si>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</si>
  <si>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</si>
  <si>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</si>
  <si>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</si>
  <si>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</si>
  <si>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</si>
  <si>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</si>
  <si>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</si>
  <si>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</si>
  <si>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</si>
  <si>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</si>
  <si>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</si>
  <si>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</si>
  <si>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</si>
  <si>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</si>
  <si>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</si>
  <si>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</si>
  <si>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</si>
  <si>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</si>
  <si>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</si>
  <si>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</si>
  <si>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</si>
  <si>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</si>
  <si>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</si>
  <si>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</si>
  <si>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</si>
  <si>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</si>
  <si>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</si>
  <si>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</si>
  <si>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</si>
  <si>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</si>
  <si>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</si>
  <si>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</si>
  <si>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</si>
  <si>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</si>
  <si>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</si>
  <si>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</si>
  <si>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</si>
  <si>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</si>
  <si>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</si>
  <si>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</si>
  <si>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</si>
  <si>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</si>
  <si>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</si>
  <si>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</si>
  <si>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</si>
  <si>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</si>
  <si>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</si>
  <si>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</si>
  <si>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</si>
  <si>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</si>
  <si>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</si>
  <si>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</si>
  <si>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</si>
  <si>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</si>
  <si>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</si>
  <si>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</si>
  <si>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</si>
  <si>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</si>
  <si>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</si>
  <si>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</si>
  <si>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</si>
  <si>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</si>
  <si>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</si>
  <si>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</si>
  <si>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</si>
  <si>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</si>
  <si>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</si>
  <si>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</si>
  <si>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</si>
  <si>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</si>
  <si>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</si>
  <si>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</si>
  <si>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</si>
  <si>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</si>
  <si>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</si>
  <si>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</si>
  <si>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</si>
  <si>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</si>
  <si>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</si>
  <si>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</si>
  <si>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</si>
  <si>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</si>
  <si>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</si>
  <si>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</si>
  <si>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</si>
  <si>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</si>
  <si>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</si>
  <si>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</si>
  <si>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</si>
  <si>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</si>
  <si>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</si>
  <si>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</si>
  <si>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</si>
  <si>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</si>
  <si>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</si>
  <si>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</si>
  <si>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</si>
  <si>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</si>
  <si>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</si>
  <si>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</si>
  <si>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</si>
  <si>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</si>
  <si>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</si>
  <si>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</si>
  <si>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</si>
  <si>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</si>
  <si>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</si>
  <si>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</si>
  <si>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</si>
  <si>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</si>
  <si>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</si>
  <si>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</si>
  <si>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</si>
  <si>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</si>
  <si>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</si>
  <si>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</si>
  <si>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</si>
  <si>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</si>
  <si>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</si>
  <si>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</si>
  <si>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</si>
  <si>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</si>
  <si>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</si>
  <si>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</si>
  <si>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</si>
  <si>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</si>
  <si>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</si>
  <si>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</si>
  <si>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</si>
  <si>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</si>
  <si>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</si>
  <si>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</si>
  <si>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</si>
  <si>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</si>
  <si>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</si>
  <si>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</si>
  <si>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</si>
  <si>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</si>
  <si>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</si>
  <si>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</si>
  <si>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</si>
  <si>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</si>
  <si>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</si>
  <si>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</si>
  <si>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</si>
  <si>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</si>
  <si>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</si>
  <si>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</si>
  <si>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</si>
  <si>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</si>
  <si>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</si>
  <si>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</si>
  <si>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</si>
  <si>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</si>
  <si>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</si>
  <si>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</si>
  <si>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</si>
  <si>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</si>
  <si>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</si>
  <si>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</si>
  <si>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</si>
  <si>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</si>
  <si>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</si>
  <si>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</si>
  <si>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</si>
  <si>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</si>
  <si>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</si>
  <si>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</si>
  <si>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</si>
  <si>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</si>
  <si>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</si>
  <si>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</si>
  <si>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</si>
  <si>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</si>
  <si>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</si>
  <si>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</si>
  <si>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</si>
  <si>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</si>
  <si>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</si>
  <si>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</si>
  <si>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</si>
  <si>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</si>
  <si>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</si>
  <si>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</si>
  <si>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</si>
  <si>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</si>
  <si>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</si>
  <si>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</si>
  <si>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</si>
  <si>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</si>
  <si>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</si>
  <si>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</si>
  <si>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</si>
  <si>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</si>
  <si>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</si>
  <si>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</si>
  <si>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</si>
  <si>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</si>
  <si>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</si>
  <si>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</si>
  <si>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</si>
  <si>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</si>
  <si>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</si>
  <si>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</si>
  <si>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</si>
  <si>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</si>
  <si>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</si>
  <si>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</si>
  <si>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</si>
  <si>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</si>
  <si>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</si>
  <si>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</si>
  <si>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</si>
  <si>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</si>
  <si>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</si>
  <si>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</si>
  <si>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</si>
  <si>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</si>
  <si>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</si>
  <si>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</si>
  <si>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</si>
  <si>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</si>
  <si>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</si>
  <si>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</si>
  <si>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</si>
  <si>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</si>
  <si>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</si>
  <si>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</si>
  <si>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</si>
  <si>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</si>
  <si>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</si>
  <si>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</si>
  <si>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</si>
  <si>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</si>
  <si>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</si>
  <si>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</si>
  <si>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</si>
  <si>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</si>
  <si>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</si>
  <si>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</si>
  <si>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</si>
  <si>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</si>
  <si>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</si>
  <si>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</si>
  <si>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</si>
  <si>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</si>
  <si>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</si>
  <si>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</si>
  <si>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</si>
  <si>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</si>
  <si>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</si>
  <si>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</si>
  <si>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</si>
  <si>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</si>
  <si>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</si>
  <si>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</si>
  <si>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</si>
  <si>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</si>
  <si>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</si>
  <si>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</si>
  <si>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</si>
  <si>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</si>
  <si>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</si>
  <si>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</si>
  <si>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</si>
  <si>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</si>
  <si>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</si>
  <si>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</si>
  <si>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</si>
  <si>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</si>
  <si>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</si>
  <si>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</si>
  <si>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</si>
  <si>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</si>
  <si>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</si>
  <si>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</si>
  <si>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</si>
  <si>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</si>
  <si>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</si>
  <si>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</si>
  <si>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</si>
  <si>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</si>
  <si>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</si>
  <si>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</si>
  <si>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</si>
  <si>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</si>
  <si>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</si>
  <si>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</si>
  <si>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</si>
  <si>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</si>
  <si>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</si>
  <si>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</si>
  <si>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</si>
  <si>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</si>
  <si>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</si>
  <si>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</si>
  <si>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</si>
  <si>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</si>
  <si>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</si>
  <si>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</si>
  <si>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</si>
  <si>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</si>
  <si>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</si>
  <si>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</si>
  <si>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</si>
  <si>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</si>
  <si>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</si>
  <si>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</si>
  <si>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</si>
  <si>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</si>
  <si>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</si>
  <si>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</si>
  <si>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</si>
  <si>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</si>
  <si>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</si>
  <si>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</si>
  <si>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</si>
  <si>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</si>
  <si>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</si>
  <si>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</si>
  <si>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</si>
  <si>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</si>
  <si>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</si>
  <si>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</si>
  <si>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</si>
  <si>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</si>
  <si>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</si>
  <si>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</si>
  <si>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</si>
  <si>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</si>
  <si>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</si>
  <si>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</si>
  <si>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</si>
  <si>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</si>
  <si>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</si>
  <si>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</si>
  <si>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</si>
  <si>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</si>
  <si>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</si>
  <si>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</si>
  <si>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</si>
  <si>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</si>
  <si>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</si>
  <si>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</si>
  <si>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</si>
  <si>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</si>
  <si>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</si>
  <si>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</si>
  <si>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</si>
  <si>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</si>
  <si>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</si>
  <si>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</si>
  <si>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</si>
  <si>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</si>
  <si>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</si>
  <si>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</si>
  <si>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</si>
  <si>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</si>
  <si>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</si>
  <si>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</si>
  <si>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</si>
  <si>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</si>
  <si>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</si>
  <si>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</si>
  <si>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</si>
  <si>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</si>
  <si>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</si>
  <si>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</si>
  <si>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</si>
  <si>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</si>
  <si>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</si>
  <si>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</si>
  <si>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</si>
  <si>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</si>
  <si>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</si>
  <si>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</si>
  <si>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</si>
  <si>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</si>
  <si>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</si>
  <si>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</si>
  <si>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</si>
  <si>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</si>
  <si>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</si>
  <si>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</si>
  <si>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</si>
  <si>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</si>
  <si>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</si>
  <si>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</si>
  <si>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</si>
  <si>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</si>
  <si>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</si>
  <si>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</si>
  <si>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</si>
  <si>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</si>
  <si>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</si>
  <si>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</si>
  <si>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</si>
  <si>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</si>
  <si>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</si>
  <si>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</si>
  <si>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</si>
  <si>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</si>
  <si>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</si>
  <si>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</si>
  <si>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</si>
  <si>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</si>
  <si>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</si>
  <si>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</si>
  <si>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</si>
  <si>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</si>
  <si>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</si>
  <si>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</si>
  <si>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</si>
  <si>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</si>
  <si>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</si>
  <si>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</si>
  <si>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</si>
  <si>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</si>
  <si>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</si>
  <si>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</si>
  <si>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</si>
  <si>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</si>
  <si>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</si>
  <si>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</si>
  <si>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</si>
  <si>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</si>
  <si>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</si>
  <si>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</si>
  <si>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</si>
  <si>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</si>
  <si>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</si>
  <si>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</si>
  <si>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</si>
  <si>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</si>
  <si>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</si>
  <si>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</si>
  <si>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</si>
  <si>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</si>
  <si>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</si>
  <si>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</si>
  <si>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</si>
  <si>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</si>
  <si>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</si>
  <si>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</si>
  <si>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</si>
  <si>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</si>
  <si>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</si>
  <si>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</si>
  <si>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</si>
  <si>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</si>
  <si>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</si>
  <si>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</si>
  <si>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</si>
  <si>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</si>
  <si>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</si>
  <si>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</si>
  <si>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</si>
  <si>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</si>
  <si>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</si>
  <si>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</si>
  <si>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</si>
  <si>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</si>
  <si>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</si>
  <si>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</si>
  <si>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</si>
  <si>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</si>
  <si>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</si>
  <si>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</si>
  <si>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</si>
  <si>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</si>
  <si>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</si>
  <si>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</si>
  <si>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</si>
  <si>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</si>
  <si>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</si>
  <si>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</si>
  <si>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</si>
  <si>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</si>
  <si>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</si>
  <si>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</si>
  <si>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</si>
  <si>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</si>
  <si>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</si>
  <si>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</si>
  <si>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</si>
  <si>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</si>
  <si>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</si>
  <si>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</si>
  <si>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</si>
  <si>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</si>
  <si>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</si>
  <si>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</si>
  <si>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</si>
  <si>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</si>
  <si>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</si>
  <si>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</si>
  <si>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</si>
  <si>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</si>
  <si>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</si>
  <si>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</si>
  <si>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</si>
  <si>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</si>
  <si>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</si>
  <si>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</si>
  <si>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</si>
  <si>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</si>
  <si>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</si>
  <si>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</si>
  <si>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</si>
  <si>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</si>
  <si>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</si>
  <si>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</si>
  <si>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</si>
  <si>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</si>
  <si>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</si>
  <si>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</si>
  <si>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</si>
  <si>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</si>
  <si>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</si>
  <si>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</si>
  <si>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</si>
  <si>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</si>
  <si>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</si>
  <si>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</si>
  <si>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</si>
  <si>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</si>
  <si>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</si>
  <si>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</si>
  <si>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</si>
  <si>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</si>
  <si>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</si>
  <si>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</si>
  <si>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</si>
  <si>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</si>
  <si>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</si>
  <si>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</si>
  <si>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</si>
  <si>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</si>
  <si>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</si>
  <si>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</si>
  <si>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</si>
  <si>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</si>
  <si>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</si>
  <si>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</si>
  <si>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</si>
  <si>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</si>
  <si>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</si>
  <si>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</si>
  <si>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</si>
  <si>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</si>
  <si>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</si>
  <si>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</si>
  <si>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</si>
  <si>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</si>
  <si>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</si>
  <si>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</si>
  <si>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</si>
  <si>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</si>
  <si>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</si>
  <si>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</si>
  <si>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</si>
  <si>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</si>
  <si>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</si>
  <si>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</si>
  <si>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</si>
  <si>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</si>
  <si>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</si>
  <si>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</si>
  <si>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</si>
  <si>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</si>
  <si>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</si>
  <si>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</si>
  <si>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</si>
  <si>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</si>
  <si>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</si>
  <si>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</si>
  <si>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</si>
  <si>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</si>
  <si>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</si>
  <si>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</si>
  <si>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</si>
  <si>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</si>
  <si>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</si>
  <si>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</si>
  <si>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</si>
  <si>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</si>
  <si>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</si>
  <si>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</si>
  <si>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</si>
  <si>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</si>
  <si>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</si>
  <si>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</si>
  <si>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</si>
  <si>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</si>
  <si>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</si>
  <si>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</si>
  <si>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</si>
  <si>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</si>
  <si>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</si>
  <si>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</si>
  <si>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</si>
  <si>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</si>
  <si>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</si>
  <si>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</si>
  <si>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</si>
  <si>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</si>
  <si>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</si>
  <si>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</si>
  <si>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</si>
  <si>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</si>
  <si>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</si>
  <si>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</si>
  <si>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</si>
  <si>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</si>
  <si>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</si>
  <si>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</si>
  <si>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</si>
  <si>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</si>
  <si>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</si>
  <si>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</si>
  <si>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</si>
  <si>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</si>
  <si>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</si>
  <si>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</si>
  <si>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</si>
  <si>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</si>
  <si>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</si>
  <si>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</si>
  <si>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</si>
  <si>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</si>
  <si>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</si>
  <si>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</si>
  <si>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</si>
  <si>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</si>
  <si>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</si>
  <si>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</si>
  <si>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</si>
  <si>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</si>
  <si>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</si>
  <si>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</si>
  <si>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</si>
  <si>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</si>
  <si>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</si>
  <si>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</si>
  <si>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</si>
  <si>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</si>
  <si>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</si>
  <si>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</si>
  <si>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</si>
  <si>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</si>
  <si>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</si>
  <si>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</si>
  <si>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</si>
  <si>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</si>
  <si>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</si>
  <si>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</si>
  <si>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</si>
  <si>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</si>
  <si>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</si>
  <si>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</si>
  <si>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</si>
  <si>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</si>
  <si>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</si>
  <si>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</si>
  <si>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</si>
  <si>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</si>
  <si>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</si>
  <si>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</si>
  <si>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</si>
  <si>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</si>
  <si>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</si>
  <si>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</si>
  <si>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</si>
  <si>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</si>
  <si>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</si>
  <si>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</si>
  <si>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</si>
  <si>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</si>
  <si>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</si>
  <si>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</si>
  <si>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</si>
  <si>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</si>
  <si>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</si>
  <si>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</si>
  <si>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</si>
  <si>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</si>
  <si>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</si>
  <si>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</si>
  <si>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</si>
  <si>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</si>
  <si>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</si>
  <si>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</si>
  <si>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</si>
  <si>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</si>
  <si>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</si>
  <si>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</si>
  <si>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</si>
  <si>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</si>
  <si>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</si>
  <si>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</si>
  <si>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</si>
  <si>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</si>
  <si>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</si>
  <si>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</si>
  <si>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</si>
  <si>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</si>
  <si>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</si>
  <si>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</si>
  <si>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</si>
  <si>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</si>
  <si>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</si>
  <si>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</si>
  <si>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</si>
  <si>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</si>
  <si>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</si>
  <si>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</si>
  <si>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</si>
  <si>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</si>
  <si>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</si>
  <si>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</si>
  <si>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</si>
  <si>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</si>
  <si>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</si>
  <si>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</si>
  <si>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</si>
  <si>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</si>
  <si>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</si>
  <si>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</si>
  <si>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</si>
  <si>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</si>
  <si>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</si>
  <si>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</si>
  <si>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</si>
  <si>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</si>
  <si>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</si>
  <si>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</si>
  <si>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</si>
  <si>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</si>
  <si>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</si>
  <si>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</si>
  <si>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</si>
  <si>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</si>
  <si>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</si>
  <si>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</si>
  <si>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</si>
  <si>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</si>
  <si>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</si>
  <si>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</si>
  <si>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</si>
  <si>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</si>
  <si>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</si>
  <si>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</si>
  <si>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</si>
  <si>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</si>
  <si>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</si>
  <si>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</si>
  <si>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</si>
  <si>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</si>
  <si>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</si>
  <si>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</si>
  <si>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</si>
  <si>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</si>
  <si>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</si>
  <si>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</si>
  <si>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</si>
  <si>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</si>
  <si>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</si>
  <si>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</si>
  <si>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</si>
  <si>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</si>
  <si>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</si>
  <si>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</si>
  <si>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</si>
  <si>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</si>
  <si>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</si>
  <si>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</si>
  <si>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</si>
  <si>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</si>
  <si>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</si>
  <si>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</si>
  <si>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</si>
  <si>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</si>
  <si>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</si>
  <si>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</si>
  <si>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</si>
  <si>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</si>
  <si>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</si>
  <si>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</si>
  <si>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</si>
  <si>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</si>
  <si>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</si>
  <si>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</si>
  <si>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</si>
  <si>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</si>
  <si>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</si>
  <si>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</si>
  <si>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</si>
  <si>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</si>
  <si>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</si>
  <si>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</si>
  <si>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</si>
  <si>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</si>
  <si>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</si>
  <si>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</si>
  <si>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</si>
  <si>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</si>
  <si>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</si>
  <si>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</si>
  <si>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</si>
  <si>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</si>
  <si>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</si>
  <si>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</si>
  <si>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</si>
  <si>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</si>
  <si>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</si>
  <si>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</si>
  <si>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</si>
  <si>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</si>
  <si>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</si>
  <si>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</si>
  <si>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</si>
  <si>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</si>
  <si>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</si>
  <si>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</si>
  <si>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</si>
  <si>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</si>
  <si>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</si>
  <si>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</si>
  <si>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</si>
  <si>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</si>
  <si>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</si>
  <si>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</si>
  <si>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</si>
  <si>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</si>
  <si>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</si>
  <si>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</si>
  <si>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</si>
  <si>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</si>
  <si>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</si>
  <si>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</si>
  <si>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</si>
  <si>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</si>
  <si>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</si>
  <si>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</si>
  <si>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</si>
  <si>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</si>
  <si>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</si>
  <si>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</si>
  <si>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</si>
  <si>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</si>
  <si>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</si>
  <si>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</si>
  <si>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</si>
  <si>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</si>
  <si>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</si>
  <si>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</si>
  <si>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</si>
  <si>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</si>
  <si>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</si>
  <si>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</si>
  <si>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</si>
  <si>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</si>
  <si>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</si>
  <si>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</si>
  <si>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</si>
  <si>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</si>
  <si>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</si>
  <si>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</si>
  <si>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</si>
  <si>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</si>
  <si>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</si>
  <si>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</si>
  <si>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</si>
  <si>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</si>
  <si>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</si>
  <si>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</si>
  <si>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</si>
  <si>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</si>
  <si>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</si>
  <si>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</si>
  <si>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</si>
  <si>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</si>
  <si>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</si>
  <si>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</si>
  <si>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</si>
  <si>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</si>
  <si>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</si>
  <si>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</si>
  <si>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</si>
  <si>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</si>
  <si>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</si>
  <si>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</si>
  <si>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</si>
  <si>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</si>
  <si>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</si>
  <si>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</si>
  <si>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</si>
  <si>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</si>
  <si>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</si>
  <si>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</si>
  <si>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</si>
  <si>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</si>
  <si>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</si>
  <si>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</si>
  <si>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</si>
  <si>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</si>
  <si>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</si>
  <si>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</si>
  <si>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</si>
  <si>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</si>
  <si>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</si>
  <si>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</si>
  <si>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</si>
  <si>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</si>
  <si>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</si>
  <si>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</si>
  <si>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</si>
  <si>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</si>
  <si>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</si>
  <si>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</si>
  <si>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</si>
  <si>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</si>
  <si>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</si>
  <si>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</si>
  <si>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</si>
  <si>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</si>
  <si>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</si>
  <si>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</si>
  <si>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</si>
  <si>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</si>
  <si>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</si>
  <si>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</si>
  <si>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</si>
  <si>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</si>
  <si>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</si>
  <si>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</si>
  <si>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</si>
  <si>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</si>
  <si>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</si>
  <si>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</si>
  <si>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</si>
  <si>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</si>
  <si>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</si>
  <si>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</si>
  <si>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</si>
  <si>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</si>
  <si>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</si>
  <si>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</si>
  <si>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</si>
  <si>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</si>
  <si>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</si>
  <si>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</si>
  <si>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</si>
  <si>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</si>
  <si>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</si>
  <si>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</si>
  <si>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</si>
  <si>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</si>
  <si>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</si>
  <si>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</si>
  <si>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</si>
  <si>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</si>
  <si>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</si>
  <si>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</si>
  <si>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</si>
  <si>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</si>
  <si>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</si>
  <si>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</si>
  <si>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</si>
  <si>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</si>
  <si>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</si>
  <si>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</si>
  <si>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</si>
  <si>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</si>
  <si>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</si>
  <si>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</si>
  <si>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</si>
  <si>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</si>
  <si>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</si>
  <si>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</si>
  <si>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</si>
  <si>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</si>
  <si>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</si>
  <si>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</si>
  <si>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</si>
  <si>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</si>
  <si>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</si>
  <si>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</si>
  <si>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</si>
  <si>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</si>
  <si>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</si>
  <si>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</si>
  <si>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</si>
  <si>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</si>
  <si>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</si>
  <si>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</si>
  <si>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</si>
  <si>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</si>
  <si>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</si>
  <si>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</si>
  <si>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</si>
  <si>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</si>
  <si>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</si>
  <si>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</si>
  <si>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</si>
  <si>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</si>
  <si>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</si>
  <si>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</si>
  <si>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</si>
  <si>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</si>
  <si>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</si>
  <si>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</si>
  <si>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</si>
  <si>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</si>
  <si>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</si>
  <si>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</si>
  <si>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</si>
  <si>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</si>
  <si>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</si>
  <si>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</si>
  <si>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</si>
  <si>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</si>
  <si>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</si>
  <si>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</si>
  <si>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</si>
  <si>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</si>
  <si>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</si>
  <si>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</si>
  <si>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</si>
  <si>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</si>
  <si>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</si>
  <si>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</si>
  <si>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</si>
  <si>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</si>
  <si>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</si>
  <si>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</si>
  <si>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</si>
  <si>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</si>
  <si>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</si>
  <si>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</si>
  <si>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</si>
  <si>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</si>
  <si>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</si>
  <si>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</si>
  <si>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</si>
  <si>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</si>
  <si>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</si>
  <si>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</si>
  <si>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</si>
  <si>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</si>
  <si>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</si>
  <si>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</si>
  <si>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</si>
  <si>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</si>
  <si>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</si>
  <si>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</si>
  <si>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</si>
  <si>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</si>
  <si>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</si>
  <si>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</si>
  <si>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</si>
  <si>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</si>
  <si>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</si>
  <si>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</si>
  <si>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</si>
  <si>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</si>
  <si>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</si>
  <si>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</si>
  <si>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</si>
  <si>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</si>
  <si>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</si>
  <si>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</si>
  <si>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</si>
  <si>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</si>
  <si>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</si>
  <si>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</si>
  <si>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</si>
  <si>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</si>
  <si>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</si>
  <si>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</si>
  <si>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</si>
  <si>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</si>
  <si>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</si>
  <si>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</si>
  <si>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</si>
  <si>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</si>
  <si>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</si>
  <si>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</si>
  <si>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</si>
  <si>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</si>
  <si>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</si>
  <si>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</si>
  <si>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</si>
  <si>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</si>
  <si>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</si>
  <si>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</si>
  <si>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</si>
  <si>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</si>
  <si>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</si>
  <si>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</si>
  <si>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</si>
  <si>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</si>
  <si>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</si>
  <si>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</si>
  <si>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</si>
  <si>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</si>
  <si>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</si>
  <si>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</si>
  <si>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</si>
  <si>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</si>
  <si>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</si>
  <si>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</si>
  <si>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</si>
  <si>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</si>
  <si>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</si>
  <si>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</si>
  <si>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</si>
  <si>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</si>
  <si>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</si>
  <si>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</si>
  <si>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</si>
  <si>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</si>
  <si>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</si>
  <si>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</si>
  <si>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</si>
  <si>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</si>
  <si>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</si>
  <si>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</si>
  <si>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</si>
  <si>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</si>
  <si>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</si>
  <si>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</si>
  <si>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</si>
  <si>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</si>
  <si>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</si>
  <si>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</si>
  <si>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</si>
  <si>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</si>
  <si>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</si>
  <si>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</si>
  <si>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</si>
  <si>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</si>
  <si>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</si>
  <si>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</si>
  <si>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</si>
  <si>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</si>
  <si>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</si>
  <si>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</si>
  <si>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</si>
  <si>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</si>
  <si>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</si>
  <si>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</si>
  <si>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</si>
  <si>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</si>
  <si>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</si>
  <si>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</si>
  <si>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</si>
  <si>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</si>
  <si>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</si>
  <si>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</si>
  <si>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</si>
  <si>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</si>
  <si>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</si>
  <si>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</si>
  <si>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</si>
  <si>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</si>
  <si>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</si>
  <si>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</si>
  <si>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</si>
  <si>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</si>
  <si>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</si>
  <si>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</si>
  <si>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</si>
  <si>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</si>
  <si>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</si>
  <si>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</si>
  <si>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</si>
  <si>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</si>
  <si>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</si>
  <si>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</si>
  <si>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</si>
  <si>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</si>
  <si>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</si>
  <si>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</si>
  <si>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</si>
  <si>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</si>
  <si>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</si>
  <si>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</si>
  <si>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</si>
  <si>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</si>
  <si>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</si>
  <si>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</si>
  <si>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</si>
  <si>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</si>
  <si>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</si>
  <si>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</si>
  <si>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</si>
  <si>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</si>
  <si>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</si>
  <si>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</si>
  <si>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</si>
  <si>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</si>
  <si>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</si>
  <si>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</si>
  <si>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</si>
  <si>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</si>
  <si>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</si>
  <si>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</si>
  <si>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</si>
  <si>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</si>
  <si>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</si>
  <si>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</si>
  <si>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</si>
  <si>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</si>
  <si>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</si>
  <si>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</si>
  <si>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</si>
  <si>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</si>
  <si>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</si>
  <si>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</si>
  <si>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</si>
  <si>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</si>
  <si>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</si>
  <si>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</si>
  <si>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</si>
  <si>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</si>
  <si>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</si>
  <si>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</si>
  <si>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</si>
  <si>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</si>
  <si>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</si>
  <si>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</si>
  <si>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</si>
  <si>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</si>
  <si>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</si>
  <si>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</si>
  <si>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</si>
  <si>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</si>
  <si>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</si>
  <si>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</si>
  <si>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</si>
  <si>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</si>
  <si>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</si>
  <si>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</si>
  <si>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</si>
  <si>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</si>
  <si>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</si>
  <si>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</si>
  <si>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</si>
  <si>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</si>
  <si>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</si>
  <si>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</si>
  <si>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</si>
  <si>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</si>
  <si>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</si>
  <si>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</si>
  <si>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</si>
  <si>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</si>
  <si>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</si>
  <si>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</si>
  <si>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</si>
  <si>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</si>
  <si>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</si>
  <si>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</si>
  <si>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</si>
  <si>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</si>
  <si>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</si>
  <si>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</si>
  <si>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</si>
  <si>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</si>
  <si>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</si>
  <si>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</si>
  <si>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</si>
  <si>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</si>
  <si>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</si>
  <si>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</si>
  <si>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</si>
  <si>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</si>
  <si>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</si>
  <si>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</si>
  <si>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</si>
  <si>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</si>
  <si>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</si>
  <si>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</si>
  <si>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</si>
  <si>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</si>
  <si>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</si>
  <si>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</si>
  <si>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</si>
  <si>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</si>
  <si>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</si>
  <si>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</si>
  <si>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</si>
  <si>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</si>
  <si>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</si>
  <si>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</si>
  <si>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</si>
  <si>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</si>
  <si>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</si>
  <si>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</si>
  <si>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</si>
  <si>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</si>
  <si>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</si>
  <si>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</si>
  <si>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</si>
  <si>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</si>
  <si>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</si>
  <si>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</si>
  <si>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</si>
  <si>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</si>
  <si>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</si>
  <si>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</si>
  <si>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</si>
  <si>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</si>
  <si>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</si>
  <si>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</si>
  <si>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</si>
  <si>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</si>
  <si>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</si>
  <si>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</si>
  <si>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</si>
  <si>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</si>
  <si>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</si>
  <si>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</si>
  <si>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</si>
  <si>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</si>
  <si>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</si>
  <si>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</si>
  <si>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</si>
  <si>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</si>
  <si>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</si>
  <si>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</si>
  <si>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</si>
  <si>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</si>
  <si>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</si>
  <si>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</si>
  <si>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</si>
  <si>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</si>
  <si>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</si>
  <si>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</si>
  <si>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</si>
  <si>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</si>
  <si>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</si>
  <si>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</si>
  <si>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</si>
  <si>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</si>
  <si>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</si>
  <si>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</si>
  <si>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</si>
  <si>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</si>
  <si>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</si>
  <si>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</si>
  <si>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</si>
  <si>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</si>
  <si>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</si>
  <si>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</si>
  <si>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</si>
  <si>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</si>
  <si>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</si>
  <si>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</si>
  <si>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</si>
  <si>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</si>
  <si>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</si>
  <si>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</si>
  <si>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</si>
  <si>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</si>
  <si>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</si>
  <si>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</si>
  <si>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</si>
  <si>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</si>
  <si>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</si>
  <si>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</si>
  <si>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</si>
  <si>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</si>
  <si>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</si>
  <si>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</si>
  <si>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</si>
  <si>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</si>
  <si>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</si>
  <si>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</si>
  <si>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</si>
  <si>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</si>
  <si>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</si>
  <si>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</si>
  <si>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</si>
  <si>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</si>
  <si>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</si>
  <si>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</si>
  <si>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</si>
  <si>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</si>
  <si>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</si>
  <si>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</si>
  <si>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</si>
  <si>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</si>
  <si>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</si>
  <si>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</si>
  <si>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</si>
  <si>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</si>
  <si>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</si>
  <si>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</si>
  <si>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</si>
  <si>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</si>
  <si>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</si>
  <si>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</si>
  <si>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</si>
  <si>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</si>
  <si>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</si>
  <si>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</si>
  <si>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</si>
  <si>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</si>
  <si>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</si>
  <si>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</si>
  <si>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</si>
  <si>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</si>
  <si>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</si>
  <si>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</si>
  <si>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</si>
  <si>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</si>
  <si>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</si>
  <si>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</si>
  <si>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</si>
  <si>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</si>
  <si>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</si>
  <si>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</si>
  <si>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</si>
  <si>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</si>
  <si>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</si>
  <si>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</si>
  <si>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</si>
  <si>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</si>
  <si>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</si>
  <si>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</si>
  <si>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</si>
  <si>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</si>
  <si>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</si>
  <si>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</si>
  <si>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</si>
  <si>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</si>
  <si>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</si>
  <si>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</si>
  <si>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</si>
  <si>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</si>
  <si>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</si>
  <si>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</si>
  <si>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</si>
  <si>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</si>
  <si>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</si>
  <si>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</si>
  <si>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</si>
  <si>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</si>
  <si>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</si>
  <si>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</si>
  <si>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</si>
  <si>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</si>
  <si>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</si>
  <si>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</si>
  <si>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</si>
  <si>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</si>
  <si>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</si>
  <si>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</si>
  <si>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</si>
  <si>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</si>
  <si>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</si>
  <si>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</si>
  <si>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</si>
  <si>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</si>
  <si>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</si>
  <si>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</si>
  <si>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</si>
  <si>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</si>
  <si>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</si>
  <si>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</si>
  <si>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</si>
  <si>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</si>
  <si>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</si>
  <si>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</si>
  <si>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</si>
  <si>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</si>
  <si>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</si>
  <si>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</si>
  <si>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</si>
  <si>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</si>
  <si>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</si>
  <si>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</si>
  <si>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</si>
  <si>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</si>
  <si>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</si>
  <si>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</si>
  <si>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</si>
  <si>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</si>
  <si>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</si>
  <si>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</si>
  <si>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</si>
  <si>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</si>
  <si>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</si>
  <si>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</si>
  <si>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</si>
  <si>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</si>
  <si>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</si>
  <si>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</si>
  <si>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</si>
  <si>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</si>
  <si>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</si>
  <si>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</si>
  <si>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</si>
  <si>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</si>
  <si>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</si>
  <si>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</si>
  <si>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</si>
  <si>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</si>
  <si>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</si>
  <si>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</si>
  <si>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</si>
  <si>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</si>
  <si>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</si>
  <si>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</si>
  <si>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</si>
  <si>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</si>
  <si>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</si>
  <si>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</si>
  <si>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</si>
  <si>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</si>
  <si>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</si>
  <si>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</si>
  <si>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</si>
  <si>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</si>
  <si>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</si>
  <si>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</si>
  <si>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</si>
  <si>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</si>
  <si>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</si>
  <si>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</si>
  <si>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</si>
  <si>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</si>
  <si>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</si>
  <si>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</si>
  <si>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</si>
  <si>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</si>
  <si>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</si>
  <si>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</si>
  <si>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</si>
  <si>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</si>
  <si>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</si>
  <si>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</si>
  <si>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</si>
  <si>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</si>
  <si>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</si>
  <si>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</si>
  <si>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</si>
  <si>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</si>
  <si>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</si>
  <si>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</si>
  <si>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</si>
  <si>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</si>
  <si>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</si>
  <si>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</si>
  <si>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</si>
  <si>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</si>
  <si>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</si>
  <si>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</si>
  <si>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</si>
  <si>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</si>
  <si>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</si>
  <si>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</si>
  <si>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</si>
  <si>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</si>
  <si>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</si>
  <si>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</si>
  <si>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</si>
  <si>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</si>
  <si>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</si>
  <si>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</si>
  <si>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</si>
  <si>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</si>
  <si>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</si>
  <si>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</si>
  <si>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</si>
  <si>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</si>
  <si>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</si>
  <si>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</si>
  <si>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</si>
  <si>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</si>
  <si>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</si>
  <si>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</si>
  <si>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</si>
  <si>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</si>
  <si>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</si>
  <si>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</si>
  <si>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</si>
  <si>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</si>
  <si>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</si>
  <si>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</si>
  <si>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</si>
  <si>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</si>
  <si>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</si>
  <si>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</si>
  <si>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</si>
  <si>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</si>
  <si>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</si>
  <si>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</si>
  <si>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</si>
  <si>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</si>
  <si>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</si>
  <si>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</si>
  <si>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</si>
  <si>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</si>
  <si>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</si>
  <si>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</si>
  <si>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</si>
  <si>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</si>
  <si>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</si>
  <si>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</si>
  <si>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</si>
  <si>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</si>
  <si>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</si>
  <si>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</si>
  <si>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</si>
  <si>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</si>
  <si>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</si>
  <si>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</si>
  <si>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</si>
  <si>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</si>
  <si>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</si>
  <si>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</si>
  <si>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</si>
  <si>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</si>
  <si>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</si>
  <si>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</si>
  <si>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</si>
  <si>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</si>
  <si>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</si>
  <si>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</si>
  <si>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</si>
  <si>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</si>
  <si>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</si>
  <si>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</si>
  <si>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</si>
  <si>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</si>
  <si>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</si>
  <si>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</si>
  <si>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</si>
  <si>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</si>
  <si>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</si>
  <si>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</si>
  <si>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</si>
  <si>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</si>
  <si>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</si>
  <si>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</si>
  <si>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</si>
  <si>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</si>
  <si>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</si>
  <si>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</si>
  <si>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</si>
  <si>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</si>
  <si>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</si>
  <si>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</si>
  <si>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</si>
  <si>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</si>
  <si>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</si>
  <si>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</si>
  <si>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</si>
  <si>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</si>
  <si>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</si>
  <si>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</si>
  <si>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</si>
  <si>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</si>
  <si>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</si>
  <si>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</si>
  <si>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</si>
  <si>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</si>
  <si>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</si>
  <si>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</si>
  <si>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</si>
  <si>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</si>
  <si>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</si>
  <si>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</si>
  <si>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</si>
  <si>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</si>
  <si>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</si>
  <si>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</si>
  <si>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</si>
  <si>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</si>
  <si>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</si>
  <si>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</si>
  <si>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</si>
  <si>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</si>
  <si>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</si>
  <si>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</si>
  <si>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</si>
  <si>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</si>
  <si>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</si>
  <si>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</si>
  <si>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</si>
  <si>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</si>
  <si>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</si>
  <si>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</si>
  <si>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</si>
  <si>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</si>
  <si>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</si>
  <si>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</si>
  <si>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</si>
  <si>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</si>
  <si>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</si>
  <si>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</si>
  <si>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</si>
  <si>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</si>
  <si>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</si>
  <si>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</si>
  <si>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</si>
  <si>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</si>
  <si>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</si>
  <si>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</si>
  <si>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</si>
  <si>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</si>
  <si>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</si>
  <si>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</si>
  <si>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</si>
  <si>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</si>
  <si>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</si>
  <si>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</si>
  <si>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</si>
  <si>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</si>
  <si>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</si>
  <si>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</si>
  <si>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</si>
  <si>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</si>
  <si>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</si>
  <si>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</si>
  <si>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</si>
  <si>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</si>
  <si>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</si>
  <si>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</si>
  <si>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</si>
  <si>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</si>
  <si>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</si>
  <si>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</si>
  <si>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</si>
  <si>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</si>
  <si>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</si>
  <si>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</si>
  <si>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</si>
  <si>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</si>
  <si>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</si>
  <si>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</si>
  <si>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</si>
  <si>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</si>
  <si>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</si>
  <si>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</si>
  <si>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</si>
  <si>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</si>
  <si>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</si>
  <si>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</si>
  <si>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</si>
  <si>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</si>
  <si>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</si>
  <si>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</si>
  <si>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</si>
  <si>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</si>
  <si>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</si>
  <si>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</si>
  <si>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</si>
  <si>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</si>
  <si>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</si>
  <si>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</si>
  <si>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</si>
  <si>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</si>
  <si>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</si>
  <si>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</si>
  <si>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</si>
  <si>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</si>
  <si>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</si>
  <si>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</si>
  <si>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</si>
  <si>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</si>
  <si>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</si>
  <si>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</si>
  <si>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</si>
  <si>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</si>
  <si>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</si>
  <si>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</si>
  <si>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</si>
  <si>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</si>
  <si>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</si>
  <si>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</si>
  <si>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</si>
  <si>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</si>
  <si>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</si>
  <si>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</si>
  <si>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</si>
  <si>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</si>
  <si>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</si>
  <si>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</si>
  <si>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</si>
  <si>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</si>
  <si>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</si>
  <si>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</si>
  <si>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</si>
  <si>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</si>
  <si>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</si>
  <si>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</si>
  <si>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</si>
  <si>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</si>
  <si>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</si>
  <si>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</si>
  <si>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</si>
  <si>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</si>
  <si>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</si>
  <si>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</si>
  <si>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</si>
  <si>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</si>
  <si>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</si>
  <si>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</si>
  <si>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</si>
  <si>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</si>
  <si>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</si>
  <si>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</si>
  <si>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</si>
  <si>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</si>
  <si>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</si>
  <si>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</si>
  <si>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</si>
  <si>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</si>
  <si>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</si>
  <si>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</si>
  <si>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</si>
  <si>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</si>
  <si>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</si>
  <si>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</si>
  <si>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</si>
  <si>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</si>
  <si>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</si>
  <si>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</si>
  <si>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</si>
  <si>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</si>
  <si>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</si>
  <si>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</si>
  <si>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</si>
  <si>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</si>
  <si>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</si>
  <si>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</si>
  <si>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</si>
  <si>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</si>
  <si>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</si>
  <si>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</si>
  <si>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</si>
  <si>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</si>
  <si>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</si>
  <si>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</si>
  <si>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</si>
  <si>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</si>
  <si>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</si>
  <si>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</si>
  <si>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</si>
  <si>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</si>
  <si>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</si>
  <si>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</si>
  <si>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</si>
  <si>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</si>
  <si>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</si>
  <si>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</si>
  <si>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</si>
  <si>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</si>
  <si>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</si>
  <si>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</si>
  <si>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</si>
  <si>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</si>
  <si>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</si>
  <si>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</si>
  <si>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</si>
  <si>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</si>
  <si>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</si>
  <si>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</si>
  <si>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</si>
  <si>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</si>
  <si>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</si>
  <si>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</si>
  <si>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</si>
  <si>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</si>
  <si>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</si>
  <si>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</si>
  <si>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</si>
  <si>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</si>
  <si>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</si>
  <si>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</si>
  <si>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</si>
  <si>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</si>
  <si>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</si>
  <si>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</si>
  <si>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</si>
  <si>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</si>
  <si>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</si>
  <si>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</si>
  <si>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</si>
  <si>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</si>
  <si>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</si>
  <si>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</si>
  <si>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</si>
  <si>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</si>
  <si>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</si>
  <si>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</si>
  <si>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</si>
  <si>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</si>
  <si>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</si>
  <si>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</si>
  <si>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</si>
  <si>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</si>
  <si>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</si>
  <si>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</si>
  <si>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</si>
  <si>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</si>
  <si>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</si>
  <si>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</si>
  <si>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</si>
  <si>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</si>
  <si>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</si>
  <si>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</si>
  <si>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</si>
  <si>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</si>
  <si>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</si>
  <si>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</si>
  <si>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</si>
  <si>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</si>
  <si>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</si>
  <si>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</si>
  <si>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</si>
  <si>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</si>
  <si>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</si>
  <si>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</si>
  <si>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</si>
  <si>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</si>
  <si>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</si>
  <si>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</si>
  <si>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</si>
  <si>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</si>
  <si>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</si>
  <si>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</si>
  <si>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</si>
  <si>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</si>
  <si>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</si>
  <si>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</si>
  <si>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</si>
  <si>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</si>
  <si>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</si>
  <si>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</si>
  <si>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</si>
  <si>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</si>
  <si>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</si>
  <si>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</si>
  <si>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</si>
  <si>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</si>
  <si>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</si>
  <si>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</si>
  <si>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</si>
  <si>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</si>
  <si>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</si>
  <si>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</si>
  <si>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</si>
  <si>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</si>
  <si>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</si>
  <si>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</si>
  <si>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</si>
  <si>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</si>
  <si>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</si>
  <si>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</si>
  <si>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</si>
  <si>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</si>
  <si>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</si>
  <si>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</si>
  <si>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</si>
  <si>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</si>
  <si>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</si>
  <si>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</si>
  <si>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</si>
  <si>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</si>
  <si>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</si>
  <si>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</si>
  <si>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</si>
  <si>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</si>
  <si>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</si>
  <si>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</si>
  <si>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</si>
  <si>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</si>
  <si>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</si>
  <si>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</si>
  <si>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</si>
  <si>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</si>
  <si>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</si>
  <si>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</si>
  <si>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</si>
  <si>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</si>
  <si>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</si>
  <si>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</si>
  <si>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</si>
  <si>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</si>
  <si>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</si>
  <si>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</si>
  <si>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</si>
  <si>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</si>
  <si>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</si>
  <si>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</si>
  <si>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</si>
  <si>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</si>
  <si>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</si>
  <si>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</si>
  <si>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</si>
  <si>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</si>
  <si>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</si>
  <si>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</si>
  <si>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</si>
  <si>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</si>
  <si>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</si>
  <si>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</si>
  <si>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</si>
  <si>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</si>
  <si>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</si>
  <si>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</si>
  <si>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</si>
  <si>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</si>
  <si>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</si>
  <si>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</si>
  <si>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</si>
  <si>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</si>
  <si>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</si>
  <si>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</si>
  <si>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</si>
  <si>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</si>
  <si>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</si>
  <si>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</si>
  <si>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</si>
  <si>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</si>
  <si>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</si>
  <si>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</si>
  <si>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</si>
  <si>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</si>
  <si>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</si>
  <si>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</si>
  <si>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</si>
  <si>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</si>
  <si>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</si>
  <si>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</si>
  <si>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</si>
  <si>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</si>
  <si>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</si>
  <si>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</si>
  <si>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</si>
  <si>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</si>
  <si>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</si>
  <si>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</si>
  <si>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</si>
  <si>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</si>
  <si>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</si>
  <si>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</si>
  <si>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</si>
  <si>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</si>
  <si>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</si>
  <si>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</si>
  <si>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</si>
  <si>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</si>
  <si>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</si>
  <si>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</si>
  <si>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</si>
  <si>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</si>
  <si>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</si>
  <si>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</si>
  <si>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</si>
  <si>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</si>
  <si>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</si>
  <si>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</si>
  <si>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</si>
  <si>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</si>
  <si>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</si>
  <si>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</si>
  <si>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</si>
  <si>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</si>
  <si>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</si>
  <si>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</si>
  <si>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</si>
  <si>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</si>
  <si>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</si>
  <si>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</si>
  <si>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</si>
  <si>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</si>
  <si>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</si>
  <si>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</si>
  <si>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</si>
  <si>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</si>
  <si>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</si>
  <si>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</si>
  <si>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</si>
  <si>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</si>
  <si>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</si>
  <si>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</si>
  <si>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</si>
  <si>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</si>
  <si>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</si>
  <si>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</si>
  <si>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</si>
  <si>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</si>
  <si>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</si>
  <si>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</si>
  <si>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</si>
  <si>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</si>
  <si>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</si>
  <si>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</si>
  <si>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</si>
  <si>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</si>
  <si>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</si>
  <si>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</si>
  <si>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</si>
  <si>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</si>
  <si>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</si>
  <si>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</si>
  <si>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</si>
  <si>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</si>
  <si>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</si>
  <si>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</si>
  <si>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</si>
  <si>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</si>
  <si>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</si>
  <si>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</si>
  <si>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</si>
  <si>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</si>
  <si>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</si>
  <si>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</si>
  <si>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</si>
  <si>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</si>
  <si>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</si>
  <si>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</si>
  <si>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</si>
  <si>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</si>
  <si>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</si>
  <si>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</si>
  <si>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</si>
  <si>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</si>
  <si>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</si>
  <si>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</si>
  <si>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</si>
  <si>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</si>
  <si>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</si>
  <si>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</si>
  <si>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</si>
  <si>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</si>
  <si>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</si>
  <si>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</si>
  <si>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</si>
  <si>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</si>
  <si>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</si>
  <si>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</si>
  <si>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</si>
  <si>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</si>
  <si>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</si>
  <si>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</si>
  <si>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</si>
  <si>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</si>
  <si>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</si>
  <si>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</si>
  <si>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</si>
  <si>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</si>
  <si>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</si>
  <si>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</si>
  <si>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</si>
  <si>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</si>
  <si>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</si>
  <si>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</si>
  <si>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</si>
  <si>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</si>
  <si>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</si>
  <si>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</si>
  <si>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</si>
  <si>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</si>
  <si>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</si>
  <si>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</si>
  <si>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</si>
  <si>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</si>
  <si>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</si>
  <si>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</si>
  <si>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</si>
  <si>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</si>
  <si>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</si>
  <si>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</si>
  <si>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</si>
  <si>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</si>
  <si>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</si>
  <si>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</si>
  <si>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</si>
  <si>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</si>
  <si>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</si>
  <si>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</si>
  <si>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</si>
  <si>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</si>
  <si>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</si>
  <si>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</si>
  <si>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</si>
  <si>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</si>
  <si>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</si>
  <si>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</si>
  <si>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</si>
  <si>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</si>
  <si>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</si>
  <si>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</si>
  <si>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</si>
  <si>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</si>
  <si>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</si>
  <si>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</si>
  <si>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</si>
  <si>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</si>
  <si>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</si>
  <si>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</si>
  <si>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</si>
  <si>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</si>
  <si>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</si>
  <si>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</si>
  <si>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</si>
  <si>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</si>
  <si>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</si>
  <si>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</si>
  <si>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</si>
  <si>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</si>
  <si>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</si>
  <si>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</si>
  <si>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</si>
  <si>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</si>
  <si>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</si>
  <si>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</si>
  <si>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</si>
  <si>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</si>
  <si>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</si>
  <si>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</si>
  <si>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</si>
  <si>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</si>
  <si>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</si>
  <si>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</si>
  <si>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</si>
  <si>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</si>
  <si>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</si>
  <si>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</si>
  <si>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</si>
  <si>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</si>
  <si>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</si>
  <si>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</si>
  <si>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</si>
  <si>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</si>
  <si>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</si>
  <si>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</si>
  <si>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</si>
  <si>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</si>
  <si>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</si>
  <si>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</si>
  <si>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</si>
  <si>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</si>
  <si>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</si>
  <si>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</si>
  <si>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</si>
  <si>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</si>
  <si>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</si>
  <si>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</si>
  <si>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</si>
  <si>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</si>
  <si>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</si>
  <si>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</si>
  <si>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</si>
  <si>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</si>
  <si>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</si>
  <si>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</si>
  <si>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</si>
  <si>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</si>
  <si>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</si>
  <si>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</si>
  <si>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</si>
  <si>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</si>
  <si>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</si>
  <si>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</si>
  <si>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</si>
  <si>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</si>
  <si>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</si>
  <si>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</si>
  <si>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</si>
  <si>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</si>
  <si>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</si>
  <si>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</si>
  <si>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</si>
  <si>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</si>
  <si>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</si>
  <si>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</si>
  <si>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</si>
  <si>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</si>
  <si>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</si>
  <si>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</si>
  <si>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</si>
  <si>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</si>
  <si>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</si>
  <si>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</si>
  <si>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</si>
  <si>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</si>
  <si>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</si>
  <si>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</si>
  <si>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</si>
  <si>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</si>
  <si>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</si>
  <si>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</si>
  <si>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</si>
  <si>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</si>
  <si>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</si>
  <si>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</si>
  <si>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</si>
  <si>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</si>
  <si>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</si>
  <si>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</si>
  <si>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</si>
  <si>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</si>
  <si>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</si>
  <si>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</si>
  <si>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</si>
  <si>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</si>
  <si>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</si>
  <si>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</si>
  <si>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</si>
  <si>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</si>
  <si>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</si>
  <si>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</si>
  <si>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</si>
  <si>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</si>
  <si>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</si>
  <si>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</si>
  <si>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</si>
  <si>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</si>
  <si>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</si>
  <si>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</si>
  <si>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</si>
  <si>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</si>
  <si>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</si>
  <si>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</si>
  <si>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</si>
  <si>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</si>
  <si>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</si>
  <si>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</si>
  <si>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</si>
  <si>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</si>
  <si>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</si>
  <si>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</si>
  <si>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</si>
  <si>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</si>
  <si>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</si>
  <si>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</si>
  <si>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</si>
  <si>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</si>
  <si>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</si>
  <si>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</si>
  <si>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</si>
  <si>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</si>
  <si>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</si>
  <si>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</si>
  <si>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</si>
  <si>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</si>
  <si>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</si>
  <si>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</si>
  <si>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</si>
  <si>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</si>
  <si>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</si>
  <si>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</si>
  <si>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</si>
  <si>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</si>
  <si>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</si>
  <si>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</si>
  <si>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</si>
  <si>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</si>
  <si>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</si>
  <si>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</si>
  <si>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</si>
  <si>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</si>
  <si>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</si>
  <si>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</si>
  <si>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</si>
  <si>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</si>
  <si>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</si>
  <si>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</si>
  <si>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</si>
  <si>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</si>
  <si>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</si>
  <si>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</si>
  <si>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</si>
  <si>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</si>
  <si>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</si>
  <si>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</si>
  <si>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</si>
  <si>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</si>
  <si>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</si>
  <si>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</si>
  <si>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</si>
  <si>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</si>
  <si>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</si>
  <si>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</si>
  <si>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</si>
  <si>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</si>
  <si>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</si>
  <si>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</si>
  <si>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</si>
  <si>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</si>
  <si>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</si>
  <si>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</si>
  <si>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</si>
  <si>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</si>
  <si>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</si>
  <si>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</si>
  <si>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</si>
  <si>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</si>
  <si>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</si>
  <si>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</si>
  <si>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</si>
  <si>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</si>
  <si>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</si>
  <si>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</si>
  <si>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</si>
  <si>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</si>
  <si>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</si>
  <si>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</si>
  <si>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</si>
  <si>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</si>
  <si>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</si>
  <si>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</si>
  <si>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</si>
  <si>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</si>
  <si>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</si>
  <si>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</si>
  <si>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</si>
  <si>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</si>
  <si>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</si>
  <si>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</si>
  <si>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</si>
  <si>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</si>
  <si>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</si>
  <si>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</si>
  <si>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</si>
  <si>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</si>
  <si>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</si>
  <si>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</si>
  <si>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</si>
  <si>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</si>
  <si>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</si>
  <si>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</si>
  <si>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</si>
  <si>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</si>
  <si>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</si>
  <si>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</si>
  <si>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</si>
  <si>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</si>
  <si>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</si>
  <si>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</si>
  <si>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</si>
  <si>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</si>
  <si>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</si>
  <si>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</si>
  <si>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</si>
  <si>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</si>
  <si>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</si>
  <si>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</si>
  <si>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</si>
  <si>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</si>
  <si>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</si>
  <si>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</si>
  <si>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</si>
  <si>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</si>
  <si>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</si>
  <si>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</si>
  <si>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</si>
  <si>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</si>
  <si>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</si>
  <si>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</si>
  <si>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</si>
  <si>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</si>
  <si>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</si>
  <si>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</si>
  <si>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</si>
  <si>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</si>
  <si>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</si>
  <si>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</si>
  <si>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</si>
  <si>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</si>
  <si>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</si>
  <si>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</si>
  <si>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</si>
  <si>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</si>
  <si>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</si>
  <si>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</si>
  <si>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</si>
  <si>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</si>
  <si>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</si>
  <si>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</si>
  <si>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</si>
  <si>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</si>
  <si>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</si>
  <si>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</si>
  <si>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</si>
  <si>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</si>
  <si>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</si>
  <si>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</si>
  <si>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</si>
  <si>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</si>
  <si>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</si>
  <si>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</si>
  <si>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</si>
  <si>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</si>
  <si>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</si>
  <si>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</si>
  <si>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</si>
  <si>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</si>
  <si>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</si>
  <si>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</si>
  <si>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</si>
  <si>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</si>
  <si>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</si>
  <si>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</si>
  <si>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</si>
  <si>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</si>
  <si>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</si>
  <si>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</si>
  <si>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</si>
  <si>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</si>
  <si>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</si>
  <si>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</si>
  <si>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</si>
  <si>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</si>
  <si>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</si>
  <si>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</si>
  <si>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</si>
  <si>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</si>
  <si>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</si>
  <si>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</si>
  <si>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</si>
  <si>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</si>
  <si>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</si>
  <si>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</si>
  <si>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</si>
  <si>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</si>
  <si>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</si>
  <si>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</si>
  <si>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</si>
  <si>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</si>
  <si>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</si>
  <si>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</si>
  <si>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</si>
  <si>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</si>
  <si>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</si>
  <si>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</si>
  <si>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</si>
  <si>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</si>
  <si>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</si>
  <si>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</si>
  <si>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</si>
  <si>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</si>
  <si>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</si>
  <si>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</si>
  <si>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</si>
  <si>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</si>
  <si>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</si>
  <si>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</si>
  <si>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</si>
  <si>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</si>
  <si>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</si>
  <si>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</si>
  <si>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</si>
  <si>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</si>
  <si>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</si>
  <si>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</si>
  <si>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</si>
  <si>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</si>
  <si>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</si>
  <si>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</si>
  <si>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</si>
  <si>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</si>
  <si>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</si>
  <si>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</si>
  <si>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</si>
  <si>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</si>
  <si>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</si>
  <si>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</si>
  <si>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</si>
  <si>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</si>
  <si>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</si>
  <si>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</si>
  <si>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</si>
  <si>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</si>
  <si>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</si>
  <si>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</si>
  <si>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</si>
  <si>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</si>
  <si>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</si>
  <si>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</si>
  <si>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</si>
  <si>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</si>
  <si>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</si>
  <si>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</si>
  <si>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</si>
  <si>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</si>
  <si>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</si>
  <si>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</si>
  <si>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</si>
  <si>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</si>
  <si>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</si>
  <si>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</si>
  <si>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</si>
  <si>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</si>
  <si>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</si>
  <si>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</si>
  <si>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</si>
  <si>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</si>
  <si>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</si>
  <si>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</si>
  <si>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</si>
  <si>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</si>
  <si>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</si>
  <si>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</si>
  <si>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</si>
  <si>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</si>
  <si>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</si>
  <si>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</si>
  <si>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</si>
  <si>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</si>
  <si>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</si>
  <si>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</si>
  <si>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</si>
  <si>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</si>
  <si>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</si>
  <si>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</si>
  <si>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</si>
  <si>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</si>
  <si>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</si>
  <si>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</si>
  <si>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</si>
  <si>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</si>
  <si>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</si>
  <si>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</si>
  <si>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</si>
  <si>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</si>
  <si>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</si>
  <si>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</si>
  <si>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</si>
  <si>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</si>
  <si>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</si>
  <si>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</si>
  <si>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</si>
  <si>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</si>
  <si>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</si>
  <si>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</si>
  <si>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</si>
  <si>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</si>
  <si>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</si>
  <si>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</si>
  <si>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</si>
  <si>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</si>
  <si>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</si>
  <si>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</si>
  <si>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</si>
  <si>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</si>
  <si>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</si>
  <si>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</si>
  <si>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</si>
  <si>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</si>
  <si>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</si>
  <si>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</si>
  <si>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</si>
  <si>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</si>
  <si>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</si>
  <si>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</si>
  <si>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</si>
  <si>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</si>
  <si>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</si>
  <si>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</si>
  <si>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</si>
  <si>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</si>
  <si>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</si>
  <si>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</si>
  <si>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</si>
  <si>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</si>
  <si>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</si>
  <si>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</si>
  <si>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</si>
  <si>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</si>
  <si>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</si>
  <si>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</si>
  <si>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</si>
  <si>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</si>
  <si>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</si>
  <si>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</si>
  <si>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</si>
  <si>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</si>
  <si>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</si>
  <si>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</si>
  <si>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</si>
  <si>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</si>
  <si>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</si>
  <si>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</si>
  <si>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</si>
  <si>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</si>
  <si>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</si>
  <si>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</si>
  <si>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</si>
  <si>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</si>
  <si>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</si>
  <si>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</si>
  <si>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</si>
  <si>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</si>
  <si>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</si>
  <si>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</si>
  <si>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</si>
  <si>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</si>
  <si>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</si>
  <si>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</si>
  <si>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</si>
  <si>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</si>
  <si>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</si>
  <si>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</si>
  <si>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</si>
  <si>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</si>
  <si>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</si>
  <si>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</si>
  <si>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</si>
  <si>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</si>
  <si>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</si>
  <si>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</si>
  <si>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</si>
  <si>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</si>
  <si>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</si>
  <si>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</si>
  <si>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</si>
  <si>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</si>
  <si>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</si>
  <si>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</si>
  <si>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</si>
  <si>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</si>
  <si>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</si>
  <si>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</si>
  <si>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</si>
  <si>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</si>
  <si>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</si>
  <si>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</si>
  <si>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</si>
  <si>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</si>
  <si>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</si>
  <si>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</si>
  <si>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</si>
  <si>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</si>
  <si>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</si>
  <si>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</si>
  <si>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</si>
  <si>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</si>
  <si>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</si>
  <si>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</si>
  <si>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</si>
  <si>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</si>
  <si>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</si>
  <si>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</si>
  <si>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</si>
  <si>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</si>
  <si>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</si>
  <si>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</si>
  <si>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</si>
  <si>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</si>
  <si>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</si>
  <si>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</si>
  <si>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</si>
  <si>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</si>
  <si>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</si>
  <si>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</si>
  <si>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</si>
  <si>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</si>
  <si>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</si>
  <si>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</si>
  <si>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</si>
  <si>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</si>
  <si>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</si>
  <si>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</si>
  <si>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</si>
  <si>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</si>
  <si>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</si>
  <si>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</si>
  <si>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</si>
  <si>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</si>
  <si>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</si>
  <si>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</si>
  <si>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</si>
  <si>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</si>
  <si>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</si>
  <si>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</si>
  <si>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</si>
  <si>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</si>
  <si>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</si>
  <si>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</si>
  <si>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</si>
  <si>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</si>
  <si>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</si>
  <si>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</si>
  <si>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</si>
  <si>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</si>
  <si>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</si>
  <si>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</si>
  <si>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</si>
  <si>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</si>
  <si>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</si>
  <si>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</si>
  <si>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</si>
  <si>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</si>
  <si>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</si>
  <si>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</si>
  <si>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</si>
  <si>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</si>
  <si>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</si>
  <si>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</si>
  <si>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</si>
  <si>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</si>
  <si>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</si>
  <si>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</si>
  <si>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</si>
  <si>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</si>
  <si>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</si>
  <si>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</si>
  <si>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</si>
  <si>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</si>
  <si>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</si>
  <si>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</si>
  <si>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</si>
  <si>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</si>
  <si>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</si>
  <si>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</si>
  <si>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</si>
  <si>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</si>
  <si>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</si>
  <si>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</si>
  <si>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</si>
  <si>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</si>
  <si>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</si>
  <si>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</si>
  <si>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</si>
  <si>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</si>
  <si>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</si>
  <si>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</si>
  <si>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</si>
  <si>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</si>
  <si>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</si>
  <si>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</si>
  <si>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</si>
  <si>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</si>
  <si>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</si>
  <si>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</si>
  <si>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</si>
  <si>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</si>
  <si>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</si>
  <si>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</si>
  <si>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</si>
  <si>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</si>
  <si>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</si>
  <si>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</si>
  <si>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</si>
  <si>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</si>
  <si>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</si>
  <si>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</si>
  <si>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</si>
  <si>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</si>
  <si>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</si>
  <si>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</si>
  <si>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</si>
  <si>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</si>
  <si>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</si>
  <si>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</si>
  <si>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</si>
  <si>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</si>
  <si>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</si>
  <si>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</si>
  <si>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</si>
  <si>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</si>
  <si>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</si>
  <si>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</si>
  <si>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</si>
  <si>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</si>
  <si>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</si>
  <si>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</si>
  <si>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</si>
  <si>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</si>
  <si>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</si>
  <si>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</si>
  <si>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</si>
  <si>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</si>
  <si>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</si>
  <si>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</si>
  <si>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</si>
  <si>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</si>
  <si>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</si>
  <si>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</si>
  <si>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</si>
  <si>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</si>
  <si>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</si>
  <si>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</si>
  <si>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</si>
  <si>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</si>
  <si>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</si>
  <si>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</si>
  <si>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</si>
  <si>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</si>
  <si>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</si>
  <si>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</si>
  <si>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</si>
  <si>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</si>
  <si>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</si>
  <si>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</si>
  <si>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</si>
  <si>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</si>
  <si>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</si>
  <si>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</si>
  <si>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</si>
  <si>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</si>
  <si>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</si>
  <si>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</si>
  <si>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</si>
  <si>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</si>
  <si>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</si>
  <si>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</si>
  <si>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</si>
  <si>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</si>
  <si>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</si>
  <si>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</si>
  <si>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</si>
  <si>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</si>
  <si>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</si>
  <si>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</si>
  <si>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</si>
  <si>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</si>
  <si>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</si>
  <si>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</si>
  <si>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</si>
  <si>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</si>
  <si>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</si>
  <si>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</si>
  <si>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</si>
  <si>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</si>
  <si>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</si>
  <si>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</si>
  <si>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</si>
  <si>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</si>
  <si>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</si>
  <si>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</si>
  <si>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</si>
  <si>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</si>
  <si>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</si>
  <si>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</si>
  <si>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</si>
  <si>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</si>
  <si>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</si>
  <si>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</si>
  <si>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</si>
  <si>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</si>
  <si>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</si>
  <si>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</si>
  <si>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</si>
  <si>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</si>
  <si>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</si>
  <si>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</si>
  <si>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</si>
  <si>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</si>
  <si>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</si>
  <si>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</si>
  <si>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</si>
  <si>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</si>
  <si>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</si>
  <si>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</si>
  <si>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</si>
  <si>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</si>
  <si>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</si>
  <si>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</si>
  <si>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</si>
  <si>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</si>
  <si>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</si>
  <si>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</si>
  <si>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</si>
  <si>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</si>
  <si>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</si>
  <si>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</si>
  <si>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</si>
  <si>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</si>
  <si>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</si>
  <si>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</si>
  <si>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</si>
  <si>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</si>
  <si>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</si>
  <si>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</si>
  <si>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</si>
  <si>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</si>
  <si>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</si>
  <si>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</si>
  <si>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</si>
  <si>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</si>
  <si>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</si>
  <si>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</si>
  <si>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</si>
  <si>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</si>
  <si>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</si>
  <si>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</si>
  <si>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</si>
  <si>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</si>
  <si>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</si>
  <si>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</si>
  <si>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</si>
  <si>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</si>
  <si>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</si>
  <si>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</si>
  <si>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</si>
  <si>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</si>
  <si>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</si>
  <si>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</si>
  <si>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</si>
  <si>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</si>
  <si>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</si>
  <si>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</si>
  <si>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</si>
  <si>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</si>
  <si>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</si>
  <si>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</si>
  <si>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</si>
  <si>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</si>
  <si>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</si>
  <si>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</si>
  <si>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</si>
  <si>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</si>
  <si>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</si>
  <si>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</si>
  <si>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</si>
  <si>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</si>
  <si>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</si>
  <si>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</si>
  <si>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</si>
  <si>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</si>
  <si>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</si>
  <si>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</si>
  <si>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</si>
  <si>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</si>
  <si>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</si>
  <si>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</si>
  <si>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</si>
  <si>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</si>
  <si>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</si>
  <si>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</si>
  <si>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</si>
  <si>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</si>
  <si>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</si>
  <si>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</si>
  <si>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</si>
  <si>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</si>
  <si>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</si>
  <si>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</si>
  <si>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</si>
  <si>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</si>
  <si>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</si>
  <si>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</si>
  <si>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</si>
  <si>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</si>
  <si>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</si>
  <si>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</si>
  <si>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</si>
  <si>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</si>
  <si>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</si>
  <si>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</si>
  <si>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</si>
  <si>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</si>
  <si>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</si>
  <si>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</si>
  <si>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</si>
  <si>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</si>
  <si>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</si>
  <si>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</si>
  <si>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</si>
  <si>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</si>
  <si>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</si>
  <si>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</si>
  <si>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</si>
  <si>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</si>
  <si>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</si>
  <si>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</si>
  <si>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</si>
  <si>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</si>
  <si>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</si>
  <si>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</si>
  <si>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</si>
  <si>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</si>
  <si>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</si>
  <si>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</si>
  <si>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</si>
  <si>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</si>
  <si>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</si>
  <si>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</si>
  <si>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</si>
  <si>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</si>
  <si>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</si>
  <si>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</si>
  <si>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</si>
  <si>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</si>
  <si>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</si>
  <si>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</si>
  <si>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</si>
  <si>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</si>
  <si>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</si>
  <si>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</si>
  <si>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</si>
  <si>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</si>
  <si>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</si>
  <si>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</si>
  <si>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</si>
  <si>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</si>
  <si>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</si>
  <si>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</si>
  <si>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</si>
  <si>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</si>
  <si>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</si>
  <si>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</si>
  <si>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</si>
  <si>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</si>
  <si>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</si>
  <si>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</si>
  <si>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</si>
  <si>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</si>
  <si>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</si>
  <si>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</si>
  <si>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</si>
  <si>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</si>
  <si>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</si>
  <si>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</si>
  <si>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</si>
  <si>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</si>
  <si>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</si>
  <si>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</si>
  <si>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</si>
  <si>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</si>
  <si>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</si>
  <si>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</si>
  <si>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</si>
  <si>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</si>
  <si>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</si>
  <si>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</si>
  <si>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</si>
  <si>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</si>
  <si>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</si>
  <si>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</si>
  <si>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</si>
  <si>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</si>
  <si>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</si>
  <si>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</si>
  <si>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</si>
  <si>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</si>
  <si>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</si>
  <si>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</si>
  <si>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</si>
  <si>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</si>
  <si>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</si>
  <si>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</si>
  <si>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</si>
  <si>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</si>
  <si>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</si>
  <si>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</si>
  <si>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</si>
  <si>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</si>
  <si>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</si>
  <si>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</si>
  <si>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</si>
  <si>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</si>
  <si>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</si>
  <si>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</si>
  <si>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</si>
  <si>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</si>
  <si>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</si>
  <si>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</si>
  <si>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</si>
  <si>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</si>
  <si>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</si>
  <si>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</si>
  <si>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</si>
  <si>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</si>
  <si>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</si>
  <si>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</si>
  <si>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</si>
  <si>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</si>
  <si>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</si>
  <si>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</si>
  <si>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</si>
  <si>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</si>
  <si>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</si>
  <si>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</si>
  <si>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</si>
  <si>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</si>
  <si>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</si>
  <si>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</si>
  <si>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</si>
  <si>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</si>
  <si>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</si>
  <si>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</si>
  <si>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</si>
  <si>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</si>
  <si>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</si>
  <si>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</si>
  <si>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</si>
  <si>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</si>
  <si>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</si>
  <si>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</si>
  <si>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</si>
  <si>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</si>
  <si>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</si>
  <si>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</si>
  <si>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</si>
  <si>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</si>
  <si>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</si>
  <si>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</si>
  <si>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</si>
  <si>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</si>
  <si>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</si>
  <si>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</si>
  <si>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</si>
  <si>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</si>
  <si>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</si>
  <si>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</si>
  <si>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</si>
  <si>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</si>
  <si>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</si>
  <si>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</si>
  <si>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</si>
  <si>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</si>
  <si>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</si>
  <si>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</si>
  <si>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</si>
  <si>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</si>
  <si>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</si>
  <si>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</si>
  <si>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</si>
  <si>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</si>
  <si>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</si>
  <si>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</si>
  <si>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</si>
  <si>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</si>
  <si>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</si>
  <si>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</si>
  <si>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</si>
  <si>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</si>
  <si>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</si>
  <si>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</si>
  <si>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</si>
  <si>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</si>
  <si>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</si>
  <si>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</si>
  <si>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</si>
  <si>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</si>
  <si>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</si>
  <si>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</si>
  <si>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</si>
  <si>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</si>
  <si>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</si>
  <si>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</si>
  <si>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</si>
  <si>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</si>
  <si>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</si>
  <si>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</si>
  <si>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</si>
  <si>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</si>
  <si>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</si>
  <si>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</si>
  <si>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</si>
  <si>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</si>
  <si>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</si>
  <si>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</si>
  <si>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</si>
  <si>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</si>
  <si>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</si>
  <si>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</si>
  <si>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</si>
  <si>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</si>
  <si>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</si>
  <si>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</si>
  <si>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</si>
  <si>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</si>
  <si>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</si>
  <si>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</si>
  <si>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</si>
  <si>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</si>
  <si>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</si>
  <si>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</si>
  <si>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</si>
  <si>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</si>
  <si>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</si>
  <si>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</si>
  <si>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</si>
  <si>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</si>
  <si>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</si>
  <si>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</si>
  <si>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</si>
  <si>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</si>
  <si>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</si>
  <si>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</si>
  <si>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</si>
  <si>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</si>
  <si>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</si>
  <si>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</si>
  <si>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</si>
  <si>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</si>
  <si>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</si>
  <si>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</si>
  <si>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</si>
  <si>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</si>
  <si>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</si>
  <si>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</si>
  <si>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</si>
  <si>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</si>
  <si>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</si>
  <si>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</si>
  <si>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</si>
  <si>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</si>
  <si>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</si>
  <si>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</si>
  <si>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</si>
  <si>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</si>
  <si>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</si>
  <si>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</si>
  <si>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</si>
  <si>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</si>
  <si>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</si>
  <si>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</si>
  <si>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</si>
  <si>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</si>
  <si>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</si>
  <si>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</si>
  <si>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</si>
  <si>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</si>
  <si>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</si>
  <si>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</si>
  <si>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</si>
  <si>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</si>
  <si>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</si>
  <si>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</si>
  <si>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</si>
  <si>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</si>
  <si>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</si>
  <si>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</si>
  <si>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</si>
  <si>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</si>
  <si>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</si>
  <si>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</si>
  <si>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</si>
  <si>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</si>
  <si>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</si>
  <si>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</si>
  <si>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</si>
  <si>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</si>
  <si>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</si>
  <si>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</si>
  <si>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</si>
  <si>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</si>
  <si>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</si>
  <si>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</si>
  <si>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</si>
  <si>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</si>
  <si>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</si>
  <si>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</si>
  <si>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</si>
  <si>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</si>
  <si>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</si>
  <si>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</si>
  <si>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</si>
  <si>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</si>
  <si>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</si>
  <si>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</si>
  <si>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</si>
  <si>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</si>
  <si>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</si>
  <si>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</si>
  <si>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</si>
  <si>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</si>
  <si>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</si>
  <si>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</si>
  <si>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</si>
  <si>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</si>
  <si>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</si>
  <si>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</si>
  <si>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</si>
  <si>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</si>
  <si>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</si>
  <si>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</si>
  <si>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</si>
  <si>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</si>
  <si>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</si>
  <si>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</si>
  <si>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</si>
  <si>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</si>
  <si>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</si>
  <si>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</si>
  <si>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</si>
  <si>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</si>
  <si>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</si>
  <si>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</si>
  <si>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</si>
  <si>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</si>
  <si>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</si>
  <si>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</si>
  <si>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</si>
  <si>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</si>
  <si>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</si>
  <si>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</si>
  <si>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</si>
  <si>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</si>
  <si>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</si>
  <si>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</si>
  <si>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</si>
  <si>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</si>
  <si>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</si>
  <si>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</si>
  <si>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</si>
  <si>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</si>
  <si>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</si>
  <si>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</si>
  <si>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</si>
  <si>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</si>
  <si>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</si>
  <si>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</si>
  <si>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</si>
  <si>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</si>
  <si>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</si>
  <si>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</si>
  <si>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</si>
  <si>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</si>
  <si>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</si>
  <si>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</si>
  <si>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</si>
  <si>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</si>
  <si>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</si>
  <si>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</si>
  <si>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</si>
  <si>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</si>
  <si>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</si>
  <si>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</si>
  <si>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</si>
  <si>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</si>
  <si>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</si>
  <si>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</si>
  <si>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</si>
  <si>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</si>
  <si>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</si>
  <si>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</si>
  <si>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</si>
  <si>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</si>
  <si>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</si>
  <si>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</si>
  <si>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</si>
  <si>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</si>
  <si>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</si>
  <si>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</si>
  <si>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</si>
  <si>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</si>
  <si>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</si>
  <si>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</si>
  <si>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</si>
  <si>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</si>
  <si>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</si>
  <si>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</si>
  <si>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</si>
  <si>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</si>
  <si>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</si>
  <si>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</si>
  <si>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</si>
  <si>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</si>
  <si>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</si>
  <si>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</si>
  <si>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</si>
  <si>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</si>
  <si>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</si>
  <si>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</si>
  <si>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</si>
  <si>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</si>
  <si>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</si>
  <si>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</si>
  <si>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</si>
  <si>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</si>
  <si>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</si>
  <si>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</si>
  <si>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</si>
  <si>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</si>
  <si>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</si>
  <si>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</si>
  <si>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</si>
  <si>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</si>
  <si>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</si>
  <si>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</si>
  <si>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</si>
  <si>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</si>
  <si>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</si>
  <si>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</si>
  <si>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</si>
  <si>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</si>
  <si>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</si>
  <si>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</si>
  <si>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</si>
  <si>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</si>
  <si>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</si>
  <si>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</si>
  <si>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</si>
  <si>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</si>
  <si>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</si>
  <si>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</si>
  <si>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</si>
  <si>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</si>
  <si>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</si>
  <si>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</si>
  <si>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</si>
  <si>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</si>
  <si>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</si>
  <si>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</si>
  <si>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</si>
  <si>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</si>
  <si>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</si>
  <si>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</si>
  <si>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</si>
  <si>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</si>
  <si>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</si>
  <si>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</si>
  <si>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</si>
  <si>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</si>
  <si>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</si>
  <si>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</si>
  <si>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</si>
  <si>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</si>
  <si>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</si>
  <si>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</si>
  <si>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</si>
  <si>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</si>
  <si>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</si>
  <si>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</si>
  <si>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</si>
  <si>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</si>
  <si>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</si>
  <si>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</si>
  <si>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</si>
  <si>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</si>
  <si>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</si>
  <si>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</si>
  <si>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</si>
  <si>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</si>
  <si>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</si>
  <si>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</si>
  <si>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</si>
  <si>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</si>
  <si>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</si>
  <si>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</si>
  <si>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</si>
  <si>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</si>
  <si>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</si>
  <si>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</si>
  <si>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</si>
  <si>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</si>
  <si>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</si>
  <si>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</si>
  <si>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</si>
  <si>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</si>
  <si>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</si>
  <si>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</si>
  <si>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</si>
  <si>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</si>
  <si>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</si>
  <si>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</si>
  <si>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</si>
  <si>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</si>
  <si>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</si>
  <si>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</si>
  <si>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</si>
  <si>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</si>
  <si>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</si>
  <si>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</si>
  <si>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</si>
  <si>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</si>
  <si>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</si>
  <si>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</si>
  <si>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</si>
  <si>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</si>
  <si>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</si>
  <si>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</si>
  <si>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</si>
  <si>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</si>
  <si>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</si>
  <si>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</si>
  <si>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</si>
  <si>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</si>
  <si>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</si>
  <si>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</si>
  <si>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</si>
  <si>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</si>
  <si>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</si>
  <si>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</si>
  <si>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</si>
  <si>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</si>
  <si>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</si>
  <si>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</si>
  <si>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</si>
  <si>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</si>
  <si>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</si>
  <si>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</si>
  <si>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</si>
  <si>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</si>
  <si>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</si>
  <si>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</si>
  <si>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</si>
  <si>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</si>
  <si>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</si>
  <si>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</si>
  <si>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</si>
  <si>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</si>
  <si>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</si>
  <si>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</si>
  <si>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</si>
  <si>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</si>
  <si>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</si>
  <si>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</si>
  <si>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</si>
  <si>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</si>
  <si>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</si>
  <si>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</si>
  <si>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</si>
  <si>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</si>
  <si>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</si>
  <si>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</si>
  <si>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</si>
  <si>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</si>
  <si>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</si>
  <si>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</si>
  <si>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</si>
  <si>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</si>
  <si>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</si>
  <si>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</si>
  <si>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</si>
  <si>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</si>
  <si>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</si>
  <si>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</si>
  <si>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</si>
  <si>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</si>
  <si>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</si>
  <si>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</si>
  <si>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</si>
  <si>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</si>
  <si>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</si>
  <si>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</si>
  <si>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</si>
  <si>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</si>
  <si>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</si>
  <si>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</si>
  <si>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</si>
  <si>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</si>
  <si>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</si>
  <si>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</si>
  <si>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</si>
  <si>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</si>
  <si>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</si>
  <si>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</si>
  <si>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</si>
  <si>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</si>
  <si>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</si>
  <si>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</si>
  <si>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</si>
  <si>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</si>
  <si>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</si>
  <si>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</si>
  <si>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</si>
  <si>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</si>
  <si>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</si>
  <si>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</si>
  <si>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</si>
  <si>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</si>
  <si>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</si>
  <si>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</si>
  <si>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</si>
  <si>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</si>
  <si>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</si>
  <si>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</si>
  <si>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</si>
  <si>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</si>
  <si>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</si>
  <si>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</si>
  <si>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</si>
  <si>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</si>
  <si>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</si>
  <si>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</si>
  <si>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</si>
  <si>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</si>
  <si>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</si>
  <si>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</si>
  <si>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</si>
  <si>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</si>
  <si>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</si>
  <si>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</si>
  <si>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</si>
  <si>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</si>
  <si>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</si>
  <si>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</si>
  <si>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</si>
  <si>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</si>
  <si>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</si>
  <si>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</si>
  <si>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</si>
  <si>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</si>
  <si>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</si>
  <si>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</si>
  <si>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</si>
  <si>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</si>
  <si>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</si>
  <si>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</si>
  <si>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</si>
  <si>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</si>
  <si>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</si>
  <si>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</si>
  <si>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</si>
  <si>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</si>
  <si>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</si>
  <si>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</si>
  <si>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</si>
  <si>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</si>
  <si>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</si>
  <si>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</si>
  <si>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</si>
  <si>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</si>
  <si>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</si>
  <si>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</si>
  <si>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</si>
  <si>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</si>
  <si>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</si>
  <si>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</si>
  <si>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</si>
  <si>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</si>
  <si>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</si>
  <si>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</si>
  <si>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</si>
  <si>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</si>
  <si>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</si>
  <si>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</si>
  <si>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</si>
  <si>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</si>
  <si>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</si>
  <si>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</si>
  <si>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</si>
  <si>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</si>
  <si>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</si>
  <si>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</si>
  <si>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</si>
  <si>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</si>
  <si>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</si>
  <si>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</si>
  <si>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</si>
  <si>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</si>
  <si>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</si>
  <si>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</si>
  <si>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</si>
  <si>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</si>
  <si>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</si>
  <si>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</si>
  <si>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</si>
  <si>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</si>
  <si>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</si>
  <si>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</si>
  <si>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</si>
  <si>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</si>
  <si>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</si>
  <si>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</si>
  <si>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</si>
  <si>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</si>
  <si>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</si>
  <si>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</si>
  <si>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</si>
  <si>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</si>
  <si>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</si>
  <si>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</si>
  <si>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</si>
  <si>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</si>
  <si>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</si>
  <si>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</si>
  <si>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</si>
  <si>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</si>
  <si>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</si>
  <si>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</si>
  <si>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</si>
  <si>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</si>
  <si>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</si>
  <si>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</si>
  <si>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</si>
  <si>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</si>
  <si>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</si>
  <si>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</si>
  <si>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</si>
  <si>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</si>
  <si>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</si>
  <si>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</si>
  <si>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</si>
  <si>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</si>
  <si>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</si>
  <si>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</si>
  <si>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</si>
  <si>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</si>
  <si>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</si>
  <si>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</si>
  <si>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</si>
  <si>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</si>
  <si>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</si>
  <si>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</si>
  <si>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</si>
  <si>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</si>
  <si>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</si>
  <si>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</si>
  <si>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</si>
  <si>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</si>
  <si>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</si>
  <si>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</si>
  <si>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</si>
  <si>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</si>
  <si>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</si>
  <si>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</si>
  <si>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</si>
  <si>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</si>
  <si>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</si>
  <si>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</si>
  <si>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</si>
  <si>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</si>
  <si>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</si>
  <si>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</si>
  <si>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</si>
  <si>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</si>
  <si>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</si>
  <si>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</si>
  <si>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</si>
  <si>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</si>
  <si>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</si>
  <si>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</si>
  <si>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</si>
  <si>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</si>
  <si>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</si>
  <si>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</si>
  <si>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</si>
  <si>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</si>
  <si>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</si>
  <si>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</si>
  <si>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</si>
  <si>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</si>
  <si>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</si>
  <si>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</si>
  <si>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</si>
  <si>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</si>
  <si>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</si>
  <si>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</si>
  <si>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</si>
  <si>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</si>
  <si>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</si>
  <si>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</si>
  <si>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</si>
  <si>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</si>
  <si>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</si>
  <si>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</si>
  <si>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</si>
  <si>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</si>
  <si>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</si>
  <si>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</si>
  <si>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</si>
  <si>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</si>
  <si>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</si>
  <si>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</si>
  <si>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</si>
  <si>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</si>
  <si>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</si>
  <si>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</si>
  <si>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</si>
  <si>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</si>
  <si>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</si>
  <si>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</si>
  <si>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</si>
  <si>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</si>
  <si>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</si>
  <si>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</si>
  <si>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</si>
  <si>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</si>
  <si>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</si>
  <si>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</si>
  <si>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</si>
  <si>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</si>
  <si>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</si>
  <si>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</si>
  <si>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</si>
  <si>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</si>
  <si>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</si>
  <si>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</si>
  <si>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</si>
  <si>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</si>
  <si>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</si>
  <si>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</si>
  <si>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</si>
  <si>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</si>
  <si>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</si>
  <si>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</si>
  <si>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</si>
  <si>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</si>
  <si>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</si>
  <si>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</si>
  <si>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</si>
  <si>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</si>
  <si>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</si>
  <si>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</si>
  <si>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</si>
  <si>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</si>
  <si>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</si>
  <si>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</si>
  <si>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</si>
  <si>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</si>
  <si>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</si>
  <si>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</si>
  <si>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</si>
  <si>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</si>
  <si>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</si>
  <si>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</si>
  <si>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</si>
  <si>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</si>
  <si>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</si>
  <si>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</si>
  <si>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</si>
  <si>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</si>
  <si>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</si>
  <si>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</si>
  <si>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</si>
  <si>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</si>
  <si>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</si>
  <si>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</si>
  <si>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</si>
  <si>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</si>
  <si>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</si>
  <si>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</si>
  <si>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</si>
  <si>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</si>
  <si>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</si>
  <si>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</si>
  <si>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</si>
  <si>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</si>
  <si>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</si>
  <si>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</si>
  <si>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</si>
  <si>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</si>
  <si>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</si>
  <si>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</si>
  <si>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</si>
  <si>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</si>
  <si>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</si>
  <si>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</si>
  <si>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</si>
  <si>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</si>
  <si>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</si>
  <si>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</si>
  <si>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</si>
  <si>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</si>
  <si>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</si>
  <si>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</si>
  <si>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</si>
  <si>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</si>
  <si>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</si>
  <si>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</si>
  <si>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</si>
  <si>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</si>
  <si>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</si>
  <si>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</si>
  <si>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</si>
  <si>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</si>
  <si>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</si>
  <si>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</si>
  <si>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</si>
  <si>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</si>
  <si>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</si>
  <si>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</si>
  <si>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</si>
  <si>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</si>
  <si>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</si>
  <si>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</si>
  <si>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</si>
  <si>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</si>
  <si>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</si>
  <si>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</si>
  <si>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</si>
  <si>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</si>
  <si>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</si>
  <si>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</si>
  <si>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</si>
  <si>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</si>
  <si>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</si>
  <si>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</si>
  <si>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</si>
  <si>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</si>
  <si>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</si>
  <si>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</si>
  <si>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</si>
  <si>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</si>
  <si>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</si>
  <si>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</si>
  <si>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</si>
  <si>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</si>
  <si>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</si>
  <si>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</si>
  <si>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</si>
  <si>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</si>
  <si>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</si>
  <si>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</si>
  <si>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</si>
  <si>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</si>
  <si>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</si>
  <si>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</si>
  <si>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</si>
  <si>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</si>
  <si>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</si>
  <si>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</si>
  <si>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</si>
  <si>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</si>
  <si>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</si>
  <si>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</si>
  <si>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</si>
  <si>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</si>
  <si>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</si>
  <si>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</si>
  <si>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</si>
  <si>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</si>
  <si>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</si>
  <si>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</si>
  <si>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</si>
  <si>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</si>
  <si>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</si>
  <si>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</si>
  <si>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</si>
  <si>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</si>
  <si>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</si>
  <si>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</si>
  <si>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</si>
  <si>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</si>
  <si>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</si>
  <si>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</si>
  <si>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</si>
  <si>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</si>
  <si>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</si>
  <si>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</si>
  <si>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</si>
  <si>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</si>
  <si>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</si>
  <si>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</si>
  <si>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</si>
  <si>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</si>
  <si>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</si>
  <si>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</si>
  <si>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</si>
  <si>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</si>
  <si>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</si>
  <si>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</si>
  <si>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</si>
  <si>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</si>
  <si>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</si>
  <si>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</si>
  <si>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</si>
  <si>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</si>
  <si>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</si>
  <si>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</si>
  <si>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</si>
  <si>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</si>
  <si>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</si>
  <si>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</si>
  <si>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</si>
  <si>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</si>
  <si>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</si>
  <si>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</si>
  <si>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</si>
  <si>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</si>
  <si>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</si>
  <si>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</si>
  <si>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</si>
  <si>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</si>
  <si>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</si>
  <si>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</si>
  <si>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</si>
  <si>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</si>
  <si>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</si>
  <si>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</si>
  <si>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</si>
  <si>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</si>
  <si>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</si>
  <si>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</si>
  <si>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</si>
  <si>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</si>
  <si>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</si>
  <si>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</si>
  <si>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</si>
  <si>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</si>
  <si>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</si>
  <si>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</si>
  <si>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</si>
  <si>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</si>
  <si>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</si>
  <si>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</si>
  <si>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</si>
  <si>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</si>
  <si>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</si>
  <si>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</si>
  <si>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</si>
  <si>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</si>
  <si>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</si>
  <si>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</si>
  <si>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</si>
  <si>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</si>
  <si>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</si>
  <si>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</si>
  <si>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</si>
  <si>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</si>
  <si>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</si>
  <si>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</si>
  <si>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</si>
  <si>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</si>
  <si>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</si>
  <si>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</si>
  <si>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</si>
  <si>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</si>
  <si>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</si>
  <si>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</si>
  <si>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</si>
  <si>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</si>
  <si>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</si>
  <si>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</si>
  <si>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</si>
  <si>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</si>
  <si>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</si>
  <si>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</si>
  <si>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</si>
  <si>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</si>
  <si>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</si>
  <si>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</si>
  <si>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</si>
  <si>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</si>
  <si>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</si>
  <si>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</si>
  <si>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</si>
  <si>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</si>
  <si>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</si>
  <si>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</si>
  <si>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</si>
  <si>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</si>
  <si>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</si>
  <si>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</si>
  <si>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</si>
  <si>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</si>
  <si>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</si>
  <si>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</si>
  <si>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</si>
  <si>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</si>
  <si>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</si>
  <si>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</si>
  <si>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</si>
  <si>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</si>
  <si>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</si>
  <si>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</si>
  <si>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</si>
  <si>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</si>
  <si>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</si>
  <si>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</si>
  <si>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</si>
  <si>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</si>
  <si>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</si>
  <si>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</si>
  <si>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</si>
  <si>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</si>
  <si>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</si>
  <si>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</si>
  <si>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</si>
  <si>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</si>
  <si>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</si>
  <si>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</si>
  <si>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</si>
  <si>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</si>
  <si>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</si>
  <si>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</si>
  <si>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</si>
  <si>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</si>
  <si>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</si>
  <si>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</si>
  <si>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</si>
  <si>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</si>
  <si>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</si>
  <si>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</si>
  <si>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</si>
  <si>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</si>
  <si>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</si>
  <si>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</si>
  <si>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</si>
  <si>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</si>
  <si>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</si>
  <si>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</si>
  <si>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</si>
  <si>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</si>
  <si>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</si>
  <si>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</si>
  <si>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</si>
  <si>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</si>
  <si>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</si>
  <si>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</si>
  <si>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</si>
  <si>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</si>
  <si>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</si>
  <si>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</si>
  <si>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</si>
  <si>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</si>
  <si>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</si>
  <si>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</si>
  <si>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</si>
  <si>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</si>
  <si>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</si>
  <si>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</si>
  <si>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</si>
  <si>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</si>
  <si>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</si>
  <si>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</si>
  <si>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</si>
  <si>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</si>
  <si>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</si>
  <si>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</si>
  <si>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</si>
  <si>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</si>
  <si>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</si>
  <si>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</si>
  <si>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</si>
  <si>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</si>
  <si>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</si>
  <si>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</si>
  <si>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</si>
  <si>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</si>
  <si>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</si>
  <si>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</si>
  <si>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</si>
  <si>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</si>
  <si>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</si>
  <si>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</si>
  <si>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</si>
  <si>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</si>
  <si>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</si>
  <si>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</si>
  <si>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</si>
  <si>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</si>
  <si>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</si>
  <si>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</si>
  <si>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</si>
  <si>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</si>
  <si>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</si>
  <si>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</si>
  <si>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</si>
  <si>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</si>
  <si>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</si>
  <si>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</si>
  <si>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</si>
  <si>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</si>
  <si>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</si>
  <si>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</si>
  <si>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</si>
  <si>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</si>
  <si>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</si>
  <si>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</si>
  <si>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</si>
  <si>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</si>
  <si>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</si>
  <si>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</si>
  <si>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</si>
  <si>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</si>
  <si>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</si>
  <si>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</si>
  <si>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</si>
  <si>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</si>
  <si>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</si>
  <si>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</si>
  <si>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</si>
  <si>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</si>
  <si>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</si>
  <si>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</si>
  <si>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</si>
  <si>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</si>
  <si>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</si>
  <si>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</si>
  <si>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</si>
  <si>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</si>
  <si>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</si>
  <si>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</si>
  <si>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</si>
  <si>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</si>
  <si>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</si>
  <si>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</si>
  <si>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</si>
  <si>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</si>
  <si>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</si>
  <si>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</si>
  <si>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</si>
  <si>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</si>
  <si>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</si>
  <si>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</si>
  <si>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</si>
  <si>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</si>
  <si>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</si>
  <si>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</si>
  <si>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</si>
  <si>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</si>
  <si>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</si>
  <si>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</si>
  <si>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</si>
  <si>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</si>
  <si>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</si>
  <si>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</si>
  <si>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</si>
  <si>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</si>
  <si>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</si>
  <si>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</si>
  <si>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</si>
  <si>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</si>
  <si>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</si>
  <si>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</si>
  <si>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</si>
  <si>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</si>
  <si>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</si>
  <si>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</si>
  <si>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</si>
  <si>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</si>
  <si>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</si>
  <si>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</si>
  <si>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</si>
  <si>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</si>
  <si>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</si>
  <si>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</si>
  <si>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</si>
  <si>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</si>
  <si>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</si>
  <si>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</si>
  <si>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</si>
  <si>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</si>
  <si>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</si>
  <si>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</si>
  <si>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</si>
  <si>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</si>
  <si>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</si>
  <si>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</si>
  <si>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</si>
  <si>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</si>
  <si>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</si>
  <si>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</si>
  <si>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</si>
  <si>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</si>
  <si>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</si>
  <si>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</si>
  <si>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</si>
  <si>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</si>
  <si>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</si>
  <si>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</si>
  <si>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</si>
  <si>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</si>
  <si>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</si>
  <si>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</si>
  <si>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</si>
  <si>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</si>
  <si>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</si>
  <si>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</si>
  <si>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</si>
  <si>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</si>
  <si>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</si>
  <si>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</si>
  <si>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</si>
  <si>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</si>
  <si>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</si>
  <si>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</si>
  <si>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</si>
  <si>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</si>
  <si>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</si>
  <si>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</si>
  <si>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</si>
  <si>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</si>
  <si>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</si>
  <si>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</si>
  <si>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</si>
  <si>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</si>
  <si>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</si>
  <si>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</si>
  <si>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</si>
  <si>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</si>
  <si>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</si>
  <si>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</si>
  <si>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</si>
  <si>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</si>
  <si>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</si>
  <si>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</si>
  <si>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</si>
  <si>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</si>
  <si>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</si>
  <si>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</si>
  <si>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</si>
  <si>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</si>
  <si>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</si>
  <si>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</si>
  <si>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</si>
  <si>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</si>
  <si>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</si>
  <si>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</si>
  <si>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</si>
  <si>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</si>
  <si>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</si>
  <si>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</si>
  <si>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</si>
  <si>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</si>
  <si>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</si>
  <si>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</si>
  <si>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</si>
  <si>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</si>
  <si>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</si>
  <si>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</si>
  <si>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</si>
  <si>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</si>
  <si>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</si>
  <si>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</si>
  <si>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</si>
  <si>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</si>
  <si>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</si>
  <si>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</si>
  <si>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</si>
  <si>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</si>
  <si>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</si>
  <si>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</si>
  <si>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</si>
  <si>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</si>
  <si>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</si>
  <si>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</si>
  <si>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</si>
  <si>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</si>
  <si>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</si>
  <si>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</si>
  <si>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</si>
  <si>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</si>
  <si>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</si>
  <si>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</si>
  <si>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</si>
  <si>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</si>
  <si>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</si>
  <si>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</si>
  <si>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</si>
  <si>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</si>
  <si>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</si>
  <si>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</si>
  <si>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</si>
  <si>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</si>
  <si>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</si>
  <si>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</si>
  <si>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</si>
  <si>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</si>
  <si>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</si>
  <si>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</si>
  <si>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</si>
  <si>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</si>
  <si>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</si>
  <si>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</si>
  <si>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</si>
  <si>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</si>
  <si>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</si>
  <si>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</si>
  <si>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</si>
  <si>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</si>
  <si>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</si>
  <si>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</si>
  <si>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</si>
  <si>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</si>
  <si>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</si>
  <si>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</si>
  <si>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</si>
  <si>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</si>
  <si>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</si>
  <si>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</si>
  <si>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</si>
  <si>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</si>
  <si>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</si>
  <si>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</si>
  <si>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</si>
  <si>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</si>
  <si>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</si>
  <si>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</si>
  <si>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</si>
  <si>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</si>
  <si>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</si>
  <si>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</si>
  <si>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</si>
  <si>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</si>
  <si>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</si>
  <si>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</si>
  <si>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</si>
  <si>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</si>
  <si>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</si>
  <si>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</si>
  <si>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</si>
  <si>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</si>
  <si>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</si>
  <si>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</si>
  <si>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</si>
  <si>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</si>
  <si>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</si>
  <si>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</si>
  <si>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</si>
  <si>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</si>
  <si>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</si>
  <si>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</si>
  <si>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</si>
  <si>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</si>
  <si>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</si>
  <si>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</si>
  <si>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</si>
  <si>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</si>
  <si>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</si>
  <si>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</si>
  <si>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</si>
  <si>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</si>
  <si>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</si>
  <si>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</si>
  <si>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</si>
  <si>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</si>
  <si>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</si>
  <si>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</si>
  <si>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</si>
  <si>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</si>
  <si>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</si>
  <si>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</si>
  <si>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</si>
  <si>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</si>
  <si>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</si>
  <si>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</si>
  <si>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</si>
  <si>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</si>
  <si>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</si>
  <si>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</si>
  <si>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</si>
  <si>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</si>
  <si>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</si>
  <si>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</si>
  <si>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</si>
  <si>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</si>
  <si>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</si>
  <si>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</si>
  <si>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</si>
  <si>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</si>
  <si>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</si>
  <si>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</si>
  <si>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</si>
  <si>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</si>
  <si>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</si>
  <si>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</si>
  <si>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</si>
  <si>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</si>
  <si>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</si>
  <si>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</si>
  <si>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</si>
  <si>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</si>
  <si>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</si>
  <si>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</si>
  <si>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</si>
  <si>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</si>
  <si>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</si>
  <si>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</si>
  <si>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</si>
  <si>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</si>
  <si>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</si>
  <si>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</si>
  <si>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</si>
  <si>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</si>
  <si>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</si>
  <si>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</si>
  <si>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</si>
  <si>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</si>
  <si>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</si>
  <si>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</si>
  <si>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</si>
  <si>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</si>
  <si>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</si>
  <si>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</si>
  <si>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</si>
  <si>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</si>
  <si>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</si>
  <si>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</si>
  <si>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</si>
  <si>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</si>
  <si>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</si>
  <si>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</si>
  <si>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</si>
  <si>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</si>
  <si>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</si>
  <si>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</si>
  <si>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</si>
  <si>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</si>
  <si>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</si>
  <si>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</si>
  <si>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</si>
  <si>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</si>
  <si>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</si>
  <si>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</si>
  <si>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</si>
  <si>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</si>
  <si>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</si>
  <si>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</si>
  <si>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</si>
  <si>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</si>
  <si>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</si>
  <si>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</si>
  <si>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</si>
  <si>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</si>
  <si>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</si>
  <si>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</si>
  <si>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</si>
  <si>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</si>
  <si>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</si>
  <si>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</si>
  <si>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</si>
  <si>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</si>
  <si>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</si>
  <si>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</si>
  <si>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</si>
  <si>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</si>
  <si>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</si>
  <si>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</si>
  <si>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</si>
  <si>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</si>
  <si>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</si>
  <si>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</si>
  <si>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</si>
  <si>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</si>
  <si>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</si>
  <si>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</si>
  <si>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</si>
  <si>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</si>
  <si>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</si>
  <si>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</si>
  <si>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</si>
  <si>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</si>
  <si>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</si>
  <si>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</si>
  <si>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</si>
  <si>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</si>
  <si>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</si>
  <si>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</si>
  <si>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</si>
  <si>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</si>
  <si>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</si>
  <si>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</si>
  <si>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</si>
  <si>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</si>
  <si>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</si>
  <si>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</si>
  <si>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</si>
  <si>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</si>
  <si>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</si>
  <si>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</si>
  <si>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</si>
  <si>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</si>
  <si>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</si>
  <si>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</si>
  <si>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</si>
  <si>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</si>
  <si>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</si>
  <si>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</si>
  <si>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</si>
  <si>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</si>
  <si>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</si>
  <si>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</si>
  <si>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</si>
  <si>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</si>
  <si>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</si>
  <si>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</si>
  <si>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</si>
  <si>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</si>
  <si>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</si>
  <si>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</si>
  <si>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</si>
  <si>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</si>
  <si>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</si>
  <si>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</si>
  <si>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</si>
  <si>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</si>
  <si>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</si>
  <si>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</si>
  <si>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</si>
  <si>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</si>
  <si>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</si>
  <si>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</si>
  <si>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</si>
  <si>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</si>
  <si>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</si>
  <si>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</si>
  <si>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</si>
  <si>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</si>
  <si>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</si>
  <si>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</si>
  <si>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</si>
  <si>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</si>
  <si>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</si>
  <si>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</si>
  <si>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</si>
  <si>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</si>
  <si>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</si>
  <si>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</si>
  <si>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</si>
  <si>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</si>
  <si>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</si>
  <si>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</si>
  <si>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</si>
  <si>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</si>
  <si>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</si>
  <si>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</si>
  <si>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</si>
  <si>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</si>
  <si>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</si>
  <si>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</si>
  <si>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</si>
  <si>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</si>
  <si>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</si>
  <si>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</si>
  <si>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</si>
  <si>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</si>
  <si>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</si>
  <si>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</si>
  <si>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</si>
  <si>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</si>
  <si>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</si>
  <si>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</si>
  <si>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</si>
  <si>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</si>
  <si>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</si>
  <si>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</si>
  <si>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</si>
  <si>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</si>
  <si>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</si>
  <si>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</si>
  <si>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</si>
  <si>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</si>
  <si>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</si>
  <si>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</si>
  <si>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</si>
  <si>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</si>
  <si>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</si>
  <si>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</si>
  <si>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</si>
  <si>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</si>
  <si>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</si>
  <si>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</si>
  <si>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</si>
  <si>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</si>
  <si>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</si>
  <si>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</si>
  <si>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</si>
  <si>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</si>
  <si>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</si>
  <si>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</si>
  <si>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</si>
  <si>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</si>
  <si>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</si>
  <si>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</si>
  <si>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</si>
  <si>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</si>
  <si>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</si>
  <si>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</si>
  <si>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</si>
  <si>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</si>
  <si>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</si>
  <si>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</si>
  <si>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</si>
  <si>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</si>
  <si>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</si>
  <si>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</si>
  <si>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</si>
  <si>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</si>
  <si>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</si>
  <si>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</si>
  <si>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</si>
  <si>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</si>
  <si>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</si>
  <si>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</si>
  <si>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</si>
  <si>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</si>
  <si>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</si>
  <si>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</si>
  <si>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</si>
  <si>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</si>
  <si>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</si>
  <si>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</si>
  <si>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</si>
  <si>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</si>
  <si>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</si>
  <si>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</si>
  <si>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</si>
  <si>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</si>
  <si>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</si>
  <si>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</si>
  <si>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</si>
  <si>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</si>
  <si>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</si>
  <si>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</si>
  <si>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</si>
  <si>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</si>
  <si>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</si>
  <si>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</si>
  <si>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</si>
  <si>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</si>
  <si>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</si>
  <si>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</si>
  <si>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</si>
  <si>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</si>
  <si>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</si>
  <si>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</si>
  <si>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</si>
  <si>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</si>
  <si>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</si>
  <si>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</si>
  <si>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</si>
  <si>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</si>
  <si>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</si>
  <si>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</si>
  <si>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</si>
  <si>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</si>
  <si>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</si>
  <si>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</si>
  <si>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</si>
  <si>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</si>
  <si>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</si>
  <si>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</si>
  <si>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</si>
  <si>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</si>
  <si>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</si>
  <si>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</si>
  <si>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</si>
  <si>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</si>
  <si>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</si>
  <si>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</si>
  <si>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</si>
  <si>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</si>
  <si>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</si>
  <si>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</si>
  <si>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</si>
  <si>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</si>
  <si>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</si>
  <si>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</si>
  <si>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</si>
  <si>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</si>
  <si>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</si>
  <si>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</si>
  <si>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</si>
  <si>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</si>
  <si>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</si>
  <si>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</si>
  <si>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</si>
  <si>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</si>
  <si>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</si>
  <si>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</si>
  <si>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</si>
  <si>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</si>
  <si>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</si>
  <si>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</si>
  <si>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</si>
  <si>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</si>
  <si>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</si>
  <si>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</si>
  <si>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</si>
  <si>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</si>
  <si>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</si>
  <si>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</si>
  <si>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</si>
  <si>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</si>
  <si>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</si>
  <si>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</si>
  <si>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</si>
  <si>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</si>
  <si>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</si>
  <si>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</si>
  <si>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</si>
  <si>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</si>
  <si>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</si>
  <si>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</si>
  <si>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</si>
  <si>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</si>
  <si>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</si>
  <si>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</si>
  <si>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</si>
  <si>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</si>
  <si>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</si>
  <si>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</si>
  <si>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</si>
  <si>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</si>
  <si>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</si>
  <si>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</si>
  <si>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</si>
  <si>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</si>
  <si>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</si>
  <si>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</si>
  <si>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</si>
  <si>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</si>
  <si>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</si>
  <si>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</si>
  <si>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</si>
  <si>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</si>
  <si>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</si>
  <si>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</si>
  <si>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</si>
  <si>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</si>
  <si>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</si>
  <si>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</si>
  <si>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</si>
  <si>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</si>
  <si>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</si>
  <si>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</si>
  <si>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</si>
  <si>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</si>
  <si>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</si>
  <si>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</si>
  <si>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</si>
  <si>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</si>
  <si>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</si>
  <si>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</si>
  <si>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</si>
  <si>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</si>
  <si>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</si>
  <si>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</si>
  <si>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</si>
  <si>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</si>
  <si>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</si>
  <si>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</si>
  <si>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</si>
  <si>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</si>
  <si>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</si>
  <si>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</si>
  <si>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</si>
  <si>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</si>
  <si>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</si>
  <si>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</si>
  <si>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</si>
  <si>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</si>
  <si>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</si>
  <si>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</si>
  <si>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</si>
  <si>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</si>
  <si>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</si>
  <si>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</si>
  <si>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</si>
  <si>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</si>
  <si>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</si>
  <si>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</si>
  <si>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</si>
  <si>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</si>
  <si>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</si>
  <si>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</si>
  <si>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</si>
  <si>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</si>
  <si>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</si>
  <si>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</si>
  <si>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</si>
  <si>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</si>
  <si>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</si>
  <si>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</si>
  <si>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</si>
  <si>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</si>
  <si>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</si>
  <si>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</si>
  <si>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</si>
  <si>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</si>
  <si>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</si>
  <si>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</si>
  <si>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</si>
  <si>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</si>
  <si>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</si>
  <si>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</si>
  <si>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</si>
  <si>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</si>
  <si>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</si>
  <si>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</si>
  <si>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</si>
  <si>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</si>
  <si>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</si>
  <si>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</si>
  <si>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</si>
  <si>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</si>
  <si>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</si>
  <si>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</si>
  <si>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</si>
  <si>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</si>
  <si>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</si>
  <si>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</si>
  <si>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</si>
  <si>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</si>
  <si>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</si>
  <si>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</si>
  <si>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</si>
  <si>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</si>
  <si>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</si>
  <si>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</si>
  <si>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</si>
  <si>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</si>
  <si>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</si>
  <si>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</si>
  <si>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</si>
  <si>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</si>
  <si>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</si>
  <si>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</si>
  <si>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</si>
  <si>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</si>
  <si>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</si>
  <si>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</si>
  <si>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</si>
  <si>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</si>
  <si>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</si>
  <si>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</si>
  <si>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</si>
  <si>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</si>
  <si>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</si>
  <si>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</si>
  <si>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</si>
  <si>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</si>
  <si>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</si>
  <si>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</si>
  <si>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</si>
  <si>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</si>
  <si>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</si>
  <si>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</si>
  <si>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</si>
  <si>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</si>
  <si>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</si>
  <si>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</si>
  <si>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</si>
  <si>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</si>
  <si>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</si>
  <si>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</si>
  <si>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</si>
  <si>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</si>
  <si>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</si>
  <si>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</si>
  <si>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</si>
  <si>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</si>
  <si>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</si>
  <si>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</si>
  <si>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</si>
  <si>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</si>
  <si>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</si>
  <si>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</si>
  <si>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</si>
  <si>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</si>
  <si>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</si>
  <si>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</si>
  <si>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</si>
  <si>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</si>
  <si>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</si>
  <si>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</si>
  <si>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</si>
  <si>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</si>
  <si>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</si>
  <si>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</si>
  <si>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</si>
  <si>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</si>
  <si>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</si>
  <si>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</si>
  <si>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</si>
  <si>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</si>
  <si>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</si>
  <si>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</si>
  <si>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</si>
  <si>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</si>
  <si>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</si>
  <si>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</si>
  <si>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</si>
  <si>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</si>
  <si>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</si>
  <si>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</si>
  <si>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</si>
  <si>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</si>
  <si>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</si>
  <si>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</si>
  <si>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</si>
  <si>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</si>
  <si>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</si>
  <si>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</si>
  <si>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</si>
  <si>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</si>
  <si>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</si>
  <si>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</si>
  <si>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</si>
  <si>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</si>
  <si>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</si>
  <si>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</si>
  <si>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</si>
  <si>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</si>
  <si>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</si>
  <si>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</si>
  <si>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</si>
  <si>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</si>
  <si>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</si>
  <si>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</si>
  <si>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</si>
  <si>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</si>
  <si>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</si>
  <si>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</si>
  <si>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</si>
  <si>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</si>
  <si>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</si>
  <si>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</si>
  <si>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</si>
  <si>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</si>
  <si>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</si>
  <si>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</si>
  <si>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</si>
  <si>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</si>
  <si>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</si>
  <si>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</si>
  <si>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</si>
  <si>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</si>
  <si>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</si>
  <si>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</si>
  <si>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</si>
  <si>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</si>
  <si>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</si>
  <si>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</si>
  <si>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</si>
  <si>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</si>
  <si>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</si>
  <si>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</si>
  <si>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</si>
  <si>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</si>
  <si>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</si>
  <si>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</si>
  <si>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</si>
  <si>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</si>
  <si>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</si>
  <si>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</si>
  <si>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</si>
  <si>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</si>
  <si>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</si>
  <si>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</si>
  <si>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</si>
  <si>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</si>
  <si>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</si>
  <si>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</si>
  <si>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</si>
  <si>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</si>
  <si>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</si>
  <si>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</si>
  <si>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</si>
  <si>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</si>
  <si>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</si>
  <si>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</si>
  <si>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</si>
  <si>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</si>
  <si>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</si>
  <si>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</si>
  <si>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</si>
  <si>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</si>
  <si>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</si>
  <si>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</si>
  <si>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</si>
  <si>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</si>
  <si>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</si>
  <si>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</si>
  <si>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</si>
  <si>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</si>
  <si>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</si>
  <si>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</si>
  <si>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</si>
  <si>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</si>
  <si>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</si>
  <si>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</si>
  <si>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</si>
  <si>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</si>
  <si>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</si>
  <si>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</si>
  <si>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</si>
  <si>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</si>
  <si>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</si>
  <si>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</si>
  <si>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</si>
  <si>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</si>
  <si>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</si>
  <si>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</si>
  <si>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</si>
  <si>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</si>
  <si>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</si>
  <si>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</si>
  <si>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</si>
  <si>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</si>
  <si>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</si>
  <si>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</si>
  <si>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</si>
  <si>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</si>
  <si>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</si>
  <si>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</si>
  <si>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</si>
  <si>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</si>
  <si>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</si>
  <si>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</si>
  <si>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</si>
  <si>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</si>
  <si>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</si>
  <si>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</si>
  <si>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</si>
  <si>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</si>
  <si>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</si>
  <si>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</si>
  <si>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</si>
  <si>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</si>
  <si>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</si>
  <si>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</si>
  <si>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</si>
  <si>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</si>
  <si>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</si>
  <si>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</si>
  <si>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</si>
  <si>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</si>
  <si>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</si>
  <si>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</si>
  <si>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</si>
  <si>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</si>
  <si>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</si>
  <si>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</si>
  <si>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</si>
  <si>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</si>
  <si>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</si>
  <si>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</si>
  <si>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</si>
  <si>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</si>
  <si>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</si>
  <si>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</si>
  <si>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</si>
  <si>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</si>
  <si>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</si>
  <si>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</si>
  <si>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</si>
  <si>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</si>
  <si>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</si>
  <si>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</si>
  <si>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</si>
  <si>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</si>
  <si>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</si>
  <si>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</si>
  <si>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</si>
  <si>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</si>
  <si>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</si>
  <si>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</si>
  <si>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</si>
  <si>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</si>
  <si>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</si>
  <si>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</si>
  <si>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</si>
  <si>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</si>
  <si>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</si>
  <si>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</si>
  <si>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</si>
  <si>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</si>
  <si>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</si>
  <si>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</si>
  <si>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</si>
  <si>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</si>
  <si>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</si>
  <si>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</si>
  <si>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</si>
  <si>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</si>
  <si>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</si>
  <si>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</si>
  <si>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</si>
  <si>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</si>
  <si>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</si>
  <si>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</si>
  <si>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</si>
  <si>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</si>
  <si>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</si>
  <si>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</si>
  <si>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</si>
  <si>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</si>
  <si>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</si>
  <si>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</si>
  <si>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</si>
  <si>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</si>
  <si>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</si>
  <si>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</si>
  <si>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</si>
  <si>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</si>
  <si>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</si>
  <si>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</si>
  <si>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</si>
  <si>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</si>
  <si>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</si>
  <si>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</si>
  <si>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</si>
  <si>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</si>
  <si>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</si>
  <si>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</si>
  <si>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</si>
  <si>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</si>
  <si>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</si>
  <si>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</si>
  <si>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</si>
  <si>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</si>
  <si>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</si>
  <si>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</si>
  <si>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</si>
  <si>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</si>
  <si>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</si>
  <si>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</si>
  <si>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</si>
  <si>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</si>
  <si>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</si>
  <si>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</si>
  <si>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</si>
  <si>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</si>
  <si>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</si>
  <si>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</si>
  <si>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</si>
  <si>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</si>
  <si>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</si>
  <si>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</si>
  <si>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</si>
  <si>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</si>
  <si>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</si>
  <si>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</si>
  <si>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</si>
  <si>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</si>
  <si>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</si>
  <si>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</si>
  <si>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</si>
  <si>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</si>
  <si>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</si>
  <si>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</si>
  <si>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</si>
  <si>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</si>
  <si>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</si>
  <si>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</si>
  <si>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</si>
  <si>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</si>
  <si>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</si>
  <si>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</si>
  <si>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</si>
  <si>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</si>
  <si>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</si>
  <si>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</si>
  <si>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</si>
  <si>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</si>
  <si>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</si>
  <si>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</si>
  <si>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</si>
  <si>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</si>
  <si>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</si>
  <si>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</si>
  <si>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</si>
  <si>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</si>
  <si>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</si>
  <si>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</si>
  <si>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</si>
  <si>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</si>
  <si>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</si>
  <si>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</si>
  <si>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</si>
  <si>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</si>
  <si>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</si>
  <si>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</si>
  <si>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</si>
  <si>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</si>
  <si>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</si>
  <si>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</si>
  <si>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</si>
  <si>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</si>
  <si>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</si>
  <si>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</si>
  <si>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</si>
  <si>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</si>
  <si>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</si>
  <si>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</si>
  <si>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</si>
  <si>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</si>
  <si>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</si>
  <si>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</si>
  <si>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</si>
  <si>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</si>
  <si>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</si>
  <si>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</si>
  <si>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</si>
  <si>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</si>
  <si>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</si>
  <si>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</si>
  <si>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</si>
  <si>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</si>
  <si>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</si>
  <si>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</si>
  <si>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</si>
  <si>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</si>
  <si>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</si>
  <si>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</si>
  <si>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</si>
  <si>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</si>
  <si>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</si>
  <si>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</si>
  <si>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</si>
  <si>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</si>
  <si>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</si>
  <si>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</si>
  <si>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</si>
  <si>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</si>
  <si>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</si>
  <si>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</si>
  <si>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</si>
  <si>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</si>
  <si>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</si>
  <si>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</si>
  <si>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</si>
  <si>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</si>
  <si>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</si>
  <si>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</si>
  <si>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</si>
  <si>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</si>
  <si>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</si>
  <si>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</si>
  <si>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</si>
  <si>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</si>
  <si>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</si>
  <si>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</si>
  <si>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</si>
  <si>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</si>
  <si>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</si>
  <si>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</si>
  <si>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</si>
  <si>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</si>
  <si>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</si>
  <si>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</si>
  <si>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</si>
  <si>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</si>
  <si>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</si>
  <si>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</si>
  <si>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</si>
  <si>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</si>
  <si>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</si>
  <si>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</si>
  <si>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</si>
  <si>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</si>
  <si>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</si>
  <si>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</si>
  <si>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</si>
  <si>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</si>
  <si>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</si>
  <si>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</si>
  <si>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</si>
  <si>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</si>
  <si>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</si>
  <si>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</si>
  <si>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</si>
  <si>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</si>
  <si>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</si>
  <si>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</si>
  <si>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</si>
  <si>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</si>
  <si>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</si>
  <si>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</si>
  <si>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</si>
  <si>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</si>
  <si>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</si>
  <si>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</si>
  <si>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</si>
  <si>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</si>
  <si>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</si>
  <si>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</si>
  <si>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</si>
  <si>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</si>
  <si>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</si>
  <si>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</si>
  <si>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</si>
  <si>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</si>
  <si>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</si>
  <si>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</si>
  <si>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</si>
  <si>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</si>
  <si>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</si>
  <si>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</si>
  <si>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</si>
  <si>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</si>
  <si>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</si>
  <si>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</si>
  <si>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</si>
  <si>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</si>
  <si>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</si>
  <si>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</si>
  <si>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</si>
  <si>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</si>
  <si>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</si>
  <si>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</si>
  <si>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</si>
  <si>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</si>
  <si>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</si>
  <si>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</si>
  <si>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</si>
  <si>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</si>
  <si>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</si>
  <si>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</si>
  <si>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</si>
  <si>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</si>
  <si>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</si>
  <si>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</si>
  <si>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</si>
  <si>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</si>
  <si>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</si>
  <si>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</si>
  <si>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</si>
  <si>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</si>
  <si>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</si>
  <si>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</si>
  <si>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</si>
  <si>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</si>
  <si>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</si>
  <si>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</si>
  <si>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</si>
  <si>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</si>
  <si>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</si>
  <si>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</si>
  <si>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</si>
  <si>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</si>
  <si>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</si>
  <si>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</si>
  <si>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</si>
  <si>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</si>
  <si>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</si>
  <si>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</si>
  <si>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</si>
  <si>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</si>
  <si>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</si>
  <si>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</si>
  <si>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</si>
  <si>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</si>
  <si>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</si>
  <si>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</si>
  <si>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</si>
  <si>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</si>
  <si>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</si>
  <si>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</si>
  <si>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</si>
  <si>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</si>
  <si>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</si>
  <si>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</si>
  <si>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</si>
  <si>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</si>
  <si>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</si>
  <si>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</si>
  <si>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</si>
  <si>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</si>
  <si>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</si>
  <si>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</si>
  <si>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</si>
  <si>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</si>
  <si>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</si>
  <si>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</si>
  <si>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</si>
  <si>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</si>
  <si>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</si>
  <si>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</si>
  <si>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</si>
  <si>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</si>
  <si>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</si>
  <si>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</si>
  <si>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</si>
  <si>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</si>
  <si>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</si>
  <si>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</si>
  <si>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</si>
  <si>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</si>
  <si>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</si>
  <si>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</si>
  <si>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</si>
  <si>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</si>
  <si>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</si>
  <si>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</si>
  <si>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</si>
  <si>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</si>
  <si>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</si>
  <si>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</si>
  <si>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</si>
  <si>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</si>
  <si>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</si>
  <si>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</si>
  <si>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</si>
  <si>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</si>
  <si>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</si>
  <si>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</si>
  <si>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</si>
  <si>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</si>
  <si>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</si>
  <si>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</si>
  <si>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</si>
  <si>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</si>
  <si>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</si>
  <si>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</si>
  <si>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</si>
  <si>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</si>
  <si>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</si>
  <si>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</si>
  <si>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</si>
  <si>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</si>
  <si>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</si>
  <si>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</si>
  <si>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</si>
  <si>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</si>
  <si>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</si>
  <si>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</si>
  <si>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</si>
  <si>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</si>
  <si>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</si>
  <si>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</si>
  <si>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</si>
  <si>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</si>
  <si>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</si>
  <si>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</si>
  <si>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</si>
  <si>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</si>
  <si>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</si>
  <si>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</si>
  <si>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</si>
  <si>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</si>
  <si>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</si>
  <si>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</si>
  <si>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</si>
  <si>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</si>
  <si>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</si>
  <si>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</si>
  <si>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</si>
  <si>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</si>
  <si>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</si>
  <si>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</si>
  <si>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</si>
  <si>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</si>
  <si>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</si>
  <si>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</si>
  <si>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</si>
  <si>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</si>
  <si>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</si>
  <si>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</si>
  <si>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</si>
  <si>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</si>
  <si>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</si>
  <si>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</si>
  <si>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</si>
  <si>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</si>
  <si>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</si>
  <si>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</si>
  <si>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</si>
  <si>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</si>
  <si>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</si>
  <si>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</si>
  <si>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</si>
  <si>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</si>
  <si>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</si>
  <si>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</si>
  <si>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</si>
  <si>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</si>
  <si>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</si>
  <si>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</si>
  <si>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</si>
  <si>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</si>
  <si>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</si>
  <si>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</si>
  <si>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</si>
  <si>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</si>
  <si>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</si>
  <si>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</si>
  <si>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</si>
  <si>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</si>
  <si>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</si>
  <si>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</si>
  <si>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</si>
  <si>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</si>
  <si>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</si>
  <si>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</si>
  <si>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</si>
  <si>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</si>
  <si>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</si>
  <si>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</si>
  <si>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</si>
  <si>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</si>
  <si>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</si>
  <si>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</si>
  <si>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</si>
  <si>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</si>
  <si>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</si>
  <si>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</si>
  <si>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</si>
  <si>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</si>
  <si>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</si>
  <si>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</si>
  <si>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</si>
  <si>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</si>
  <si>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</si>
  <si>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</si>
  <si>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</si>
  <si>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</si>
  <si>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</si>
  <si>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</si>
  <si>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</si>
  <si>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</si>
  <si>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</si>
  <si>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</si>
  <si>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</si>
  <si>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</si>
  <si>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</si>
  <si>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</si>
  <si>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</si>
  <si>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</si>
  <si>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</si>
  <si>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</si>
  <si>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</si>
  <si>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</si>
  <si>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</si>
  <si>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</si>
  <si>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</si>
  <si>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</si>
  <si>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</si>
  <si>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</si>
  <si>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</si>
  <si>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</si>
  <si>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</si>
  <si>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</si>
  <si>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</si>
  <si>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</si>
  <si>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</si>
  <si>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</si>
  <si>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</si>
  <si>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</si>
  <si>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</si>
  <si>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</si>
  <si>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</si>
  <si>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</si>
  <si>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</si>
  <si>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</si>
  <si>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</si>
  <si>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</si>
  <si>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</si>
  <si>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</si>
  <si>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</si>
  <si>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</si>
  <si>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</si>
  <si>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</si>
  <si>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</si>
  <si>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</si>
  <si>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</si>
  <si>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</si>
  <si>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</si>
  <si>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</si>
  <si>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</si>
  <si>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</si>
  <si>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</si>
  <si>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</si>
  <si>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</si>
  <si>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</si>
  <si>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</si>
  <si>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</si>
  <si>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</si>
  <si>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</si>
  <si>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</si>
  <si>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</si>
  <si>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</si>
  <si>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</si>
  <si>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</si>
  <si>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</si>
  <si>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</si>
  <si>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</si>
  <si>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</si>
  <si>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</si>
  <si>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</si>
  <si>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</si>
  <si>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</si>
  <si>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</si>
  <si>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</si>
  <si>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</si>
  <si>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</si>
  <si>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</si>
  <si>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</si>
  <si>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</si>
  <si>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</si>
  <si>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</si>
  <si>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</si>
  <si>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</si>
  <si>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</si>
  <si>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</si>
  <si>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</si>
  <si>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</si>
  <si>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</si>
  <si>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</si>
  <si>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</si>
  <si>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</si>
  <si>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</si>
  <si>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</si>
  <si>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</si>
  <si>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</si>
  <si>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</si>
  <si>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</si>
  <si>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</si>
  <si>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</si>
  <si>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</si>
  <si>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</si>
  <si>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</si>
  <si>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</si>
  <si>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</si>
  <si>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</si>
  <si>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</si>
  <si>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</si>
  <si>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</si>
  <si>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</si>
  <si>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</si>
  <si>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</si>
  <si>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</si>
  <si>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</si>
  <si>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</si>
  <si>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</si>
  <si>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</si>
  <si>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</si>
  <si>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</si>
  <si>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</si>
  <si>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</si>
  <si>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</si>
  <si>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</si>
  <si>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</si>
  <si>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</si>
  <si>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</si>
  <si>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</si>
  <si>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</si>
  <si>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</si>
  <si>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</si>
  <si>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</si>
  <si>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</si>
  <si>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</si>
  <si>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</si>
  <si>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</si>
  <si>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</si>
  <si>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</si>
  <si>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</si>
  <si>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</si>
  <si>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</si>
  <si>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</si>
  <si>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</si>
  <si>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</si>
  <si>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</si>
  <si>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</si>
  <si>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</si>
  <si>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</si>
  <si>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</si>
  <si>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</si>
  <si>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</si>
  <si>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</si>
  <si>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</si>
  <si>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</si>
  <si>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</si>
  <si>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</si>
  <si>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</si>
  <si>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</si>
  <si>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</si>
  <si>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</si>
  <si>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</si>
  <si>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</si>
  <si>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</si>
  <si>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</si>
  <si>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</si>
  <si>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</si>
  <si>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</si>
  <si>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</si>
  <si>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</si>
  <si>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</si>
  <si>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</si>
  <si>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</si>
  <si>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</si>
  <si>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</si>
  <si>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</si>
  <si>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</si>
  <si>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</si>
  <si>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</si>
  <si>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</si>
  <si>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</si>
  <si>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</si>
  <si>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</si>
  <si>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</si>
  <si>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</si>
  <si>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</si>
  <si>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</si>
  <si>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</si>
  <si>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</si>
  <si>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</si>
  <si>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</si>
  <si>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</si>
  <si>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</si>
  <si>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</si>
  <si>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</si>
  <si>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</si>
  <si>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</si>
  <si>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</si>
  <si>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</si>
  <si>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</si>
  <si>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</si>
  <si>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</si>
  <si>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</si>
  <si>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</si>
  <si>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</si>
  <si>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</si>
  <si>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</si>
  <si>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</si>
  <si>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</si>
  <si>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</si>
  <si>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</si>
  <si>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</si>
  <si>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</si>
  <si>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</si>
  <si>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</si>
  <si>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</si>
  <si>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</si>
  <si>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</si>
  <si>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</si>
  <si>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</si>
  <si>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</si>
  <si>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</si>
  <si>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</si>
  <si>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</si>
  <si>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</si>
  <si>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</si>
  <si>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</si>
  <si>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</si>
  <si>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</si>
  <si>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</si>
  <si>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</si>
  <si>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</si>
  <si>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</si>
  <si>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</si>
  <si>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</si>
  <si>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</si>
  <si>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</si>
  <si>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</si>
  <si>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</si>
  <si>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</si>
  <si>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</si>
  <si>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</si>
  <si>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</si>
  <si>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</si>
  <si>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</si>
  <si>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</si>
  <si>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</si>
  <si>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</si>
  <si>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</si>
  <si>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</si>
  <si>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</si>
  <si>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</si>
  <si>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</si>
  <si>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</si>
  <si>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</si>
  <si>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</si>
  <si>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</si>
  <si>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</si>
  <si>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</si>
  <si>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</si>
  <si>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</si>
  <si>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</si>
  <si>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</si>
  <si>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</si>
  <si>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</si>
  <si>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</si>
  <si>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</si>
  <si>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</si>
  <si>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</si>
  <si>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</si>
  <si>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</si>
  <si>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</si>
  <si>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</si>
  <si>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</si>
  <si>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</si>
  <si>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</si>
  <si>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</si>
  <si>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</si>
  <si>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</si>
  <si>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</si>
  <si>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</si>
  <si>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</si>
  <si>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</si>
  <si>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</si>
  <si>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</si>
  <si>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</si>
  <si>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</si>
  <si>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</si>
  <si>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</si>
  <si>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</si>
  <si>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</si>
  <si>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</si>
  <si>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</si>
  <si>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</si>
  <si>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</si>
  <si>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</si>
  <si>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</si>
  <si>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</si>
  <si>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</si>
  <si>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</si>
  <si>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</si>
  <si>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</si>
  <si>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</si>
  <si>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</si>
  <si>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</si>
  <si>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</si>
  <si>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</si>
  <si>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</si>
  <si>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</si>
  <si>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</si>
  <si>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</si>
  <si>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</si>
  <si>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</si>
  <si>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</si>
  <si>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</si>
  <si>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</si>
  <si>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</si>
  <si>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</si>
  <si>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</si>
  <si>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</si>
  <si>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</si>
  <si>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</si>
  <si>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</si>
  <si>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</si>
  <si>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</si>
  <si>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</si>
  <si>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</si>
  <si>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</si>
  <si>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</si>
  <si>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</si>
  <si>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</si>
  <si>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</si>
  <si>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</si>
  <si>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</si>
  <si>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</si>
  <si>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</si>
  <si>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</si>
  <si>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</si>
  <si>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</si>
  <si>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</si>
  <si>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</si>
  <si>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</si>
  <si>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</si>
  <si>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</si>
  <si>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</si>
  <si>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</si>
  <si>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</si>
  <si>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</si>
  <si>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</si>
  <si>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</si>
  <si>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</si>
  <si>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</si>
  <si>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</si>
  <si>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</si>
  <si>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</si>
  <si>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</si>
  <si>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</si>
  <si>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</si>
  <si>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</si>
  <si>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</si>
  <si>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</si>
  <si>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</si>
  <si>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</si>
  <si>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</si>
  <si>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</si>
  <si>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</si>
  <si>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</si>
  <si>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</si>
  <si>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</si>
  <si>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</si>
  <si>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</si>
  <si>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</si>
  <si>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</si>
  <si>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</si>
  <si>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</si>
  <si>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</si>
  <si>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</si>
  <si>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</si>
  <si>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</si>
  <si>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</si>
  <si>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</si>
  <si>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</si>
  <si>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</si>
  <si>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</si>
  <si>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</si>
  <si>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</si>
  <si>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</si>
  <si>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</si>
  <si>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</si>
  <si>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</si>
  <si>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</si>
  <si>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</si>
  <si>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</si>
  <si>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</si>
  <si>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</si>
  <si>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</si>
  <si>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</si>
  <si>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</si>
  <si>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</si>
  <si>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</si>
  <si>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</si>
  <si>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</si>
  <si>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</si>
  <si>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</si>
  <si>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</si>
  <si>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</si>
  <si>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</si>
  <si>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</si>
  <si>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</si>
  <si>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</si>
  <si>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</si>
  <si>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</si>
  <si>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</si>
  <si>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</si>
  <si>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</si>
  <si>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</si>
  <si>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</si>
  <si>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</si>
  <si>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</si>
  <si>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</si>
  <si>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</si>
  <si>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</si>
  <si>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</si>
  <si>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</si>
  <si>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</si>
  <si>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</si>
  <si>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</si>
  <si>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</si>
  <si>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</si>
  <si>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</si>
  <si>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</si>
  <si>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</si>
  <si>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</si>
  <si>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</si>
  <si>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</si>
  <si>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</si>
  <si>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</si>
  <si>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</si>
  <si>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</si>
  <si>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</si>
  <si>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</si>
  <si>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</si>
  <si>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</si>
  <si>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</si>
  <si>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</si>
  <si>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</si>
  <si>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</si>
  <si>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</si>
  <si>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</si>
  <si>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</si>
  <si>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</si>
  <si>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</si>
  <si>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</si>
  <si>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</si>
  <si>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</si>
  <si>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</si>
  <si>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</si>
  <si>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</si>
  <si>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</si>
  <si>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</si>
  <si>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</si>
  <si>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</si>
  <si>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</si>
  <si>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</si>
  <si>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</si>
  <si>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</si>
  <si>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</si>
  <si>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</si>
  <si>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</si>
  <si>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</si>
  <si>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</si>
  <si>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</si>
  <si>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</si>
  <si>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</si>
  <si>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</si>
  <si>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</si>
  <si>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</si>
  <si>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</si>
  <si>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</si>
  <si>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</si>
  <si>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</si>
  <si>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</si>
  <si>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</si>
  <si>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</si>
  <si>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</si>
  <si>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</si>
  <si>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</si>
  <si>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</si>
  <si>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</si>
  <si>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</si>
  <si>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</si>
  <si>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</si>
  <si>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</si>
  <si>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</si>
  <si>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</si>
  <si>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</si>
  <si>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</si>
  <si>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</si>
  <si>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</si>
  <si>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</si>
  <si>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</si>
  <si>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</si>
  <si>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</si>
  <si>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</si>
  <si>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</si>
  <si>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</si>
  <si>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</si>
  <si>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</si>
  <si>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</si>
  <si>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</si>
  <si>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</si>
  <si>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</si>
  <si>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</si>
  <si>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</si>
  <si>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</si>
  <si>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</si>
  <si>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</si>
  <si>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</si>
  <si>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</si>
  <si>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</si>
  <si>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</si>
  <si>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</si>
  <si>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</si>
  <si>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</si>
  <si>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</si>
  <si>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</si>
  <si>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</si>
  <si>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</si>
  <si>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</si>
  <si>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</si>
  <si>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</si>
  <si>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</si>
  <si>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</si>
  <si>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</si>
  <si>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</si>
  <si>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</si>
  <si>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</si>
  <si>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</si>
  <si>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</si>
  <si>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</si>
  <si>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</si>
  <si>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</si>
  <si>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</si>
  <si>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</si>
  <si>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</si>
  <si>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</si>
  <si>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</si>
  <si>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</si>
  <si>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</si>
  <si>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</si>
  <si>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</si>
  <si>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</si>
  <si>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</si>
  <si>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</si>
  <si>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</si>
  <si>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</si>
  <si>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</si>
  <si>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</si>
  <si>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</si>
  <si>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</si>
  <si>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</si>
  <si>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</si>
  <si>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</si>
  <si>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</si>
  <si>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</si>
  <si>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</si>
  <si>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</si>
  <si>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</si>
  <si>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</si>
  <si>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</si>
  <si>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</si>
  <si>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</si>
  <si>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</si>
  <si>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</si>
  <si>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</si>
  <si>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</si>
  <si>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</si>
  <si>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</si>
  <si>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</si>
  <si>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</si>
  <si>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</si>
  <si>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</si>
  <si>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</si>
  <si>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</si>
  <si>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</si>
  <si>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</si>
  <si>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</si>
  <si>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</si>
  <si>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</si>
  <si>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</si>
  <si>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</si>
  <si>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</si>
  <si>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</si>
  <si>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</si>
  <si>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</si>
  <si>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</si>
  <si>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</si>
  <si>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</si>
  <si>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</si>
  <si>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</si>
  <si>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</si>
  <si>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</si>
  <si>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</si>
  <si>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</si>
  <si>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</si>
  <si>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</si>
  <si>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</si>
  <si>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</si>
  <si>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</si>
  <si>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</si>
  <si>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</si>
  <si>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</si>
  <si>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</si>
  <si>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</si>
  <si>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</si>
  <si>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</si>
  <si>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</si>
  <si>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</si>
  <si>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</si>
  <si>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</si>
  <si>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</si>
  <si>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</si>
  <si>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</si>
  <si>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</si>
  <si>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</si>
  <si>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</si>
  <si>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</si>
  <si>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</si>
  <si>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</si>
  <si>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</si>
  <si>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</si>
  <si>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</si>
  <si>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</si>
  <si>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</si>
  <si>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</si>
  <si>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</si>
  <si>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</si>
  <si>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</si>
  <si>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</si>
  <si>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</si>
  <si>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</si>
  <si>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</si>
  <si>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</si>
  <si>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</si>
  <si>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</si>
  <si>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</si>
  <si>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</si>
  <si>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</si>
  <si>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</si>
  <si>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</si>
  <si>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</si>
  <si>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</si>
  <si>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</si>
  <si>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</si>
  <si>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</si>
  <si>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</si>
  <si>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</si>
  <si>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</si>
  <si>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</si>
  <si>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</si>
  <si>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</si>
  <si>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</si>
  <si>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</si>
  <si>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</si>
  <si>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</si>
  <si>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</si>
  <si>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</si>
  <si>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</si>
  <si>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</si>
  <si>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</si>
  <si>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</si>
  <si>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</si>
  <si>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</si>
  <si>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</si>
  <si>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</si>
  <si>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</si>
  <si>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</si>
  <si>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</si>
  <si>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</si>
  <si>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</si>
  <si>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</si>
  <si>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</si>
  <si>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</si>
  <si>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</si>
  <si>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</si>
  <si>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</si>
  <si>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</si>
  <si>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</si>
  <si>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</si>
  <si>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</si>
  <si>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</si>
  <si>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</si>
  <si>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</si>
  <si>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</si>
  <si>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</si>
  <si>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</si>
  <si>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</si>
  <si>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</si>
  <si>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</si>
  <si>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</si>
  <si>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</si>
  <si>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</si>
  <si>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</si>
  <si>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</si>
  <si>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</si>
  <si>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</si>
  <si>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</si>
  <si>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</si>
  <si>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</si>
  <si>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</si>
  <si>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</si>
  <si>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</si>
  <si>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</si>
  <si>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</si>
  <si>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</si>
  <si>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</si>
  <si>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</si>
  <si>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</si>
  <si>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</si>
  <si>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</si>
  <si>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</si>
  <si>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</si>
  <si>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</si>
  <si>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</si>
  <si>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</si>
  <si>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</si>
  <si>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</si>
  <si>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</si>
  <si>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</si>
  <si>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</si>
  <si>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</si>
  <si>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</si>
  <si>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</si>
  <si>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</si>
  <si>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</si>
  <si>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</si>
  <si>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</si>
  <si>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</si>
  <si>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</si>
  <si>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</si>
  <si>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</si>
  <si>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</si>
  <si>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</si>
  <si>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</si>
  <si>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</si>
  <si>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</si>
  <si>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</si>
  <si>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</si>
  <si>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</si>
  <si>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</si>
  <si>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</si>
  <si>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</si>
  <si>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</si>
  <si>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</si>
  <si>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</si>
  <si>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</si>
  <si>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</si>
  <si>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</si>
  <si>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</si>
  <si>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</si>
  <si>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</si>
  <si>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</si>
  <si>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</si>
  <si>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</si>
  <si>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</si>
  <si>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</si>
  <si>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</si>
  <si>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</si>
  <si>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</si>
  <si>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</si>
  <si>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</si>
  <si>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</si>
  <si>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</si>
  <si>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</si>
  <si>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</si>
  <si>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</si>
  <si>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</si>
  <si>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</si>
  <si>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</si>
  <si>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</si>
  <si>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</si>
  <si>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</si>
  <si>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</si>
  <si>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</si>
  <si>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</si>
  <si>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</si>
  <si>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</si>
  <si>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</si>
  <si>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</si>
  <si>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</si>
  <si>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</si>
  <si>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</si>
  <si>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</si>
  <si>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</si>
  <si>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</si>
  <si>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</si>
  <si>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</si>
  <si>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</si>
  <si>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</si>
  <si>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</si>
  <si>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</si>
  <si>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</si>
  <si>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</si>
  <si>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</si>
  <si>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</si>
  <si>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</si>
  <si>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</si>
  <si>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</si>
  <si>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</si>
  <si>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</si>
  <si>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</si>
  <si>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</si>
  <si>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</si>
  <si>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</si>
  <si>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</si>
  <si>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</si>
  <si>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</si>
  <si>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</si>
  <si>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</si>
  <si>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</si>
  <si>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</si>
  <si>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</si>
  <si>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</si>
  <si>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</si>
  <si>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</si>
  <si>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</si>
  <si>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</si>
  <si>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</si>
  <si>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</si>
  <si>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</si>
  <si>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</si>
  <si>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</si>
  <si>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</si>
  <si>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</si>
  <si>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</si>
  <si>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</si>
  <si>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</si>
  <si>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</si>
  <si>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</si>
  <si>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</si>
  <si>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</si>
  <si>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</si>
  <si>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</si>
  <si>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</si>
  <si>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</si>
  <si>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</si>
  <si>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</si>
  <si>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</si>
  <si>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</si>
  <si>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</si>
  <si>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</si>
  <si>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</si>
  <si>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</si>
  <si>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</si>
  <si>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</si>
  <si>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</si>
  <si>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</si>
  <si>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</si>
  <si>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</si>
  <si>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</si>
  <si>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</si>
  <si>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</si>
  <si>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</si>
  <si>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</si>
  <si>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</si>
  <si>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</si>
  <si>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</si>
  <si>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</si>
  <si>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</si>
  <si>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</si>
  <si>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</si>
  <si>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</si>
  <si>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</si>
  <si>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</si>
  <si>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</si>
  <si>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</si>
  <si>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</si>
  <si>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</si>
  <si>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</si>
  <si>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</si>
  <si>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</si>
  <si>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</si>
  <si>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</si>
  <si>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</si>
  <si>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</si>
  <si>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</si>
  <si>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</si>
  <si>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</si>
  <si>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</si>
  <si>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</si>
  <si>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</si>
  <si>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</si>
  <si>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</si>
  <si>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</si>
  <si>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</si>
  <si>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</si>
  <si>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</si>
  <si>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</si>
  <si>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</si>
  <si>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</si>
  <si>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</si>
  <si>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</si>
  <si>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</si>
  <si>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</si>
  <si>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</si>
  <si>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</si>
  <si>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</si>
  <si>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</si>
  <si>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</si>
  <si>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</si>
  <si>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</si>
  <si>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</si>
  <si>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</si>
  <si>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</si>
  <si>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</si>
  <si>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</si>
  <si>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</si>
  <si>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</si>
  <si>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</si>
  <si>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</si>
  <si>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</si>
  <si>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</si>
  <si>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</si>
  <si>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</si>
  <si>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</si>
  <si>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</si>
  <si>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</si>
  <si>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</si>
  <si>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</si>
  <si>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</si>
  <si>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</si>
  <si>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</si>
  <si>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</si>
  <si>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</si>
  <si>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</si>
  <si>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</si>
  <si>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</si>
  <si>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</si>
  <si>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</si>
  <si>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</si>
  <si>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</si>
  <si>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</si>
  <si>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</si>
  <si>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</si>
  <si>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</si>
  <si>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</si>
  <si>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</si>
  <si>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</si>
  <si>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</si>
  <si>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</si>
  <si>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</si>
  <si>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</si>
  <si>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</si>
  <si>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</si>
  <si>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</si>
  <si>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</si>
  <si>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</si>
  <si>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</si>
  <si>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</si>
  <si>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</si>
  <si>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</si>
  <si>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</si>
  <si>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</si>
  <si>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</si>
  <si>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</si>
  <si>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</si>
  <si>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</si>
  <si>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</si>
  <si>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</si>
  <si>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</si>
  <si>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</si>
  <si>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</si>
  <si>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</si>
  <si>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</si>
  <si>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</si>
  <si>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</si>
  <si>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</si>
  <si>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</si>
  <si>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</si>
  <si>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</si>
  <si>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</si>
  <si>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</si>
  <si>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</si>
  <si>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</si>
  <si>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</si>
  <si>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</si>
  <si>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</si>
  <si>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</si>
  <si>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</si>
  <si>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</si>
  <si>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</si>
  <si>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</si>
  <si>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</si>
  <si>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</si>
  <si>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</si>
  <si>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</si>
  <si>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</si>
  <si>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</si>
  <si>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</si>
  <si>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</si>
  <si>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</si>
  <si>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</si>
  <si>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</si>
  <si>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</si>
  <si>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</si>
  <si>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</si>
  <si>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</si>
  <si>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</si>
  <si>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</si>
  <si>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</si>
  <si>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</si>
  <si>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</si>
  <si>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</si>
  <si>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</si>
  <si>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</si>
  <si>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</si>
  <si>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</si>
  <si>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</si>
  <si>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</si>
  <si>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</si>
  <si>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</si>
  <si>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</si>
  <si>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</si>
  <si>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</si>
  <si>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</si>
  <si>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</si>
  <si>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</si>
  <si>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</si>
  <si>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</si>
  <si>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</si>
  <si>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</si>
  <si>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</si>
  <si>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</si>
  <si>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</si>
  <si>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</si>
  <si>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</si>
  <si>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</si>
  <si>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</si>
  <si>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</si>
  <si>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</si>
  <si>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</si>
  <si>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</si>
  <si>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</si>
  <si>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</si>
  <si>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</si>
  <si>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</si>
  <si>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</si>
  <si>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</si>
  <si>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</si>
  <si>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</si>
  <si>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</si>
  <si>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</si>
  <si>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</si>
  <si>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</si>
  <si>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</si>
  <si>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</si>
  <si>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</si>
  <si>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</si>
  <si>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</si>
  <si>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</si>
  <si>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</si>
  <si>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</si>
  <si>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</si>
  <si>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</si>
  <si>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</si>
  <si>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</si>
  <si>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</si>
  <si>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</si>
  <si>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</si>
  <si>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</si>
  <si>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</si>
  <si>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</si>
  <si>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</si>
  <si>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</si>
  <si>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</si>
  <si>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</si>
  <si>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</si>
  <si>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</si>
  <si>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</si>
  <si>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</si>
  <si>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</si>
  <si>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</si>
  <si>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</si>
  <si>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</si>
  <si>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</si>
  <si>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</si>
  <si>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</si>
  <si>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</si>
  <si>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</si>
  <si>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</si>
  <si>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</si>
  <si>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</si>
  <si>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</si>
  <si>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</si>
  <si>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</si>
  <si>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</si>
  <si>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</si>
  <si>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</si>
  <si>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</si>
  <si>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</si>
  <si>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</si>
  <si>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</si>
  <si>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</si>
  <si>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</si>
  <si>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</si>
  <si>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</si>
  <si>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</si>
  <si>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</si>
  <si>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</si>
  <si>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</si>
  <si>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</si>
  <si>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</si>
  <si>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</si>
  <si>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</si>
  <si>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</si>
  <si>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</si>
  <si>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</si>
  <si>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</si>
  <si>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</si>
  <si>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</si>
  <si>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</si>
  <si>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</si>
  <si>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</si>
  <si>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</si>
  <si>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</si>
  <si>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</si>
  <si>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</si>
  <si>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</si>
  <si>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</si>
  <si>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</si>
  <si>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</si>
  <si>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</si>
  <si>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</si>
  <si>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</si>
  <si>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</si>
  <si>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</si>
  <si>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</si>
  <si>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</si>
  <si>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</si>
  <si>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</si>
  <si>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</si>
  <si>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</si>
  <si>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</si>
  <si>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</si>
  <si>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</si>
  <si>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</si>
  <si>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</si>
  <si>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</si>
  <si>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</si>
  <si>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</si>
  <si>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</si>
  <si>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</si>
  <si>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</si>
  <si>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</si>
  <si>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</si>
  <si>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</si>
  <si>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</si>
  <si>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</si>
  <si>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</si>
  <si>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</si>
  <si>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</si>
  <si>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</si>
  <si>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</si>
  <si>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</si>
  <si>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</si>
  <si>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</si>
  <si>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</si>
  <si>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</si>
  <si>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</si>
  <si>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</si>
  <si>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</si>
  <si>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</si>
  <si>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</si>
  <si>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</si>
  <si>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</si>
  <si>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</si>
  <si>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</si>
  <si>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</si>
  <si>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</si>
  <si>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</si>
  <si>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</si>
  <si>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</si>
  <si>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</si>
  <si>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</si>
  <si>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</si>
  <si>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</si>
  <si>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</si>
  <si>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</si>
  <si>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</si>
  <si>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</si>
  <si>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</si>
  <si>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</si>
  <si>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</si>
  <si>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</si>
  <si>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</si>
  <si>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</si>
  <si>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</si>
  <si>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</si>
  <si>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</si>
  <si>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</si>
  <si>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</si>
  <si>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</si>
  <si>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</si>
  <si>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</si>
  <si>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</si>
  <si>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</si>
  <si>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</si>
  <si>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</si>
  <si>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</si>
  <si>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</si>
  <si>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</si>
  <si>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</si>
  <si>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</si>
  <si>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</si>
  <si>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</si>
  <si>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</si>
  <si>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</si>
  <si>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</si>
  <si>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</si>
  <si>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</si>
  <si>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</si>
  <si>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</si>
  <si>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</si>
  <si>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</si>
  <si>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</si>
  <si>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</si>
  <si>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</si>
  <si>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</si>
  <si>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</si>
  <si>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</si>
  <si>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</si>
  <si>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</si>
  <si>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</si>
  <si>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</si>
  <si>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</si>
  <si>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</si>
  <si>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</si>
  <si>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</si>
  <si>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</si>
  <si>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</si>
  <si>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</si>
  <si>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</si>
  <si>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</si>
  <si>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</si>
  <si>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</si>
  <si>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</si>
  <si>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</si>
  <si>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</si>
  <si>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</si>
  <si>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</si>
  <si>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</si>
  <si>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</si>
  <si>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</si>
  <si>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</si>
  <si>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</si>
  <si>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</si>
  <si>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</si>
  <si>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</si>
  <si>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</si>
  <si>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</si>
  <si>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</si>
  <si>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</si>
  <si>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</si>
  <si>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</si>
  <si>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</si>
  <si>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</si>
  <si>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</si>
  <si>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</si>
  <si>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</si>
  <si>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</si>
  <si>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</si>
  <si>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</si>
  <si>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</si>
  <si>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</si>
  <si>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</si>
  <si>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</si>
  <si>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</si>
  <si>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</si>
  <si>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</si>
  <si>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</si>
  <si>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</si>
  <si>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</si>
  <si>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</si>
  <si>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</si>
  <si>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</si>
  <si>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</si>
  <si>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</si>
  <si>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</si>
  <si>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</si>
  <si>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</si>
  <si>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</si>
  <si>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</si>
  <si>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</si>
  <si>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</si>
  <si>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</si>
  <si>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</si>
  <si>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</si>
  <si>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</si>
  <si>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</si>
  <si>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</si>
  <si>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</si>
  <si>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</si>
  <si>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</si>
  <si>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</si>
  <si>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</si>
  <si>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</si>
  <si>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</si>
  <si>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</si>
  <si>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</si>
  <si>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</si>
  <si>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</si>
  <si>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</si>
  <si>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</si>
  <si>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</si>
  <si>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</si>
  <si>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</si>
  <si>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</si>
  <si>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</si>
  <si>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</si>
  <si>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</si>
  <si>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</si>
  <si>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</si>
  <si>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</si>
  <si>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</si>
  <si>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</si>
  <si>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</si>
  <si>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</si>
  <si>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</si>
  <si>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</si>
  <si>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</si>
  <si>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</si>
  <si>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</si>
  <si>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</si>
  <si>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</si>
  <si>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</si>
  <si>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</si>
  <si>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</si>
  <si>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</si>
  <si>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</si>
  <si>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</si>
  <si>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</si>
  <si>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</si>
  <si>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</si>
  <si>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</si>
  <si>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</si>
  <si>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</si>
  <si>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</si>
  <si>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</si>
  <si>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</si>
  <si>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</si>
  <si>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</si>
  <si>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</si>
  <si>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</si>
  <si>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</si>
  <si>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</si>
  <si>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</si>
  <si>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</si>
  <si>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</si>
  <si>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</si>
  <si>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</si>
  <si>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</si>
  <si>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</si>
  <si>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</si>
  <si>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</si>
  <si>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</si>
  <si>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</si>
  <si>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</si>
  <si>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</si>
  <si>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</si>
  <si>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</si>
  <si>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</si>
  <si>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</si>
  <si>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</si>
  <si>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</si>
  <si>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</si>
  <si>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</si>
  <si>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</si>
  <si>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</si>
  <si>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</si>
  <si>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</si>
  <si>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</si>
  <si>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</si>
  <si>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</si>
  <si>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</si>
  <si>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</si>
  <si>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</si>
  <si>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</si>
  <si>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</si>
  <si>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</si>
  <si>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</si>
  <si>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</si>
  <si>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</si>
  <si>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</si>
  <si>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</si>
  <si>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</si>
  <si>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</si>
  <si>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</si>
  <si>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</si>
  <si>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</si>
  <si>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</si>
  <si>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</si>
  <si>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</si>
  <si>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</si>
  <si>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</si>
  <si>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</si>
  <si>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</si>
  <si>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</si>
  <si>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</si>
  <si>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</si>
  <si>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</si>
  <si>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</si>
  <si>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</si>
  <si>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</si>
  <si>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</si>
  <si>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</si>
  <si>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</si>
  <si>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</si>
  <si>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</si>
  <si>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</si>
  <si>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</si>
  <si>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</si>
  <si>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</si>
  <si>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</si>
  <si>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</si>
  <si>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</si>
  <si>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</si>
  <si>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</si>
  <si>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</si>
  <si>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</si>
  <si>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</si>
  <si>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</si>
  <si>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</si>
  <si>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</si>
  <si>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</si>
  <si>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</si>
  <si>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</si>
  <si>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</si>
  <si>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</si>
  <si>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</si>
  <si>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</si>
  <si>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</si>
  <si>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</si>
  <si>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</si>
  <si>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</si>
  <si>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</si>
  <si>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</si>
  <si>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</si>
  <si>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</si>
  <si>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</si>
  <si>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</si>
  <si>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</si>
  <si>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</si>
  <si>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</si>
  <si>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</si>
  <si>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</si>
  <si>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</si>
  <si>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</si>
  <si>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</si>
  <si>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</si>
  <si>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</si>
  <si>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</si>
  <si>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</si>
  <si>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</si>
  <si>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</si>
  <si>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</si>
  <si>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</si>
  <si>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</si>
  <si>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</si>
  <si>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</si>
  <si>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</si>
  <si>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</si>
  <si>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</si>
  <si>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</si>
  <si>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</si>
  <si>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</si>
  <si>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</si>
  <si>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</si>
  <si>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</si>
  <si>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</si>
  <si>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</si>
  <si>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</si>
  <si>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</si>
  <si>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</si>
  <si>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</si>
  <si>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</si>
  <si>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</si>
  <si>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</si>
  <si>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</si>
  <si>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</si>
  <si>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</si>
  <si>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</si>
  <si>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</si>
  <si>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</si>
  <si>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</si>
  <si>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</si>
  <si>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</si>
  <si>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</si>
  <si>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</si>
  <si>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</si>
  <si>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</si>
  <si>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</si>
  <si>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</si>
  <si>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</si>
  <si>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</si>
  <si>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</si>
  <si>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</si>
  <si>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</si>
  <si>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</si>
  <si>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</si>
  <si>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</si>
  <si>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</si>
  <si>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</si>
  <si>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</si>
  <si>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</si>
  <si>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</si>
  <si>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</si>
  <si>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</si>
  <si>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</si>
  <si>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</si>
  <si>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</si>
  <si>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</si>
  <si>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</si>
  <si>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</si>
  <si>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</si>
  <si>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</si>
  <si>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</si>
  <si>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</si>
  <si>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</si>
  <si>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</si>
  <si>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</si>
  <si>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</si>
  <si>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</si>
  <si>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</si>
  <si>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</si>
  <si>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</si>
  <si>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</si>
  <si>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</si>
  <si>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</si>
  <si>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</si>
  <si>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</si>
  <si>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</si>
  <si>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</si>
  <si>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</si>
  <si>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</si>
  <si>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</si>
  <si>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</si>
  <si>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</si>
  <si>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</si>
  <si>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</si>
  <si>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</si>
  <si>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</si>
  <si>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</si>
  <si>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</si>
  <si>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</si>
  <si>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</si>
  <si>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</si>
  <si>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</si>
  <si>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</si>
  <si>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</si>
  <si>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</si>
  <si>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</si>
  <si>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</si>
  <si>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</si>
  <si>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</si>
  <si>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</si>
  <si>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</si>
  <si>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</si>
  <si>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</si>
  <si>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</si>
  <si>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</si>
  <si>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</si>
  <si>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</si>
  <si>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</si>
  <si>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</si>
  <si>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</si>
  <si>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</si>
  <si>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</si>
  <si>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</si>
  <si>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</si>
  <si>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</si>
  <si>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</si>
  <si>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</si>
  <si>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</si>
  <si>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</si>
  <si>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</si>
  <si>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</si>
  <si>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</si>
  <si>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</si>
  <si>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</si>
  <si>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</si>
  <si>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</si>
  <si>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</si>
  <si>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</si>
  <si>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</si>
  <si>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</si>
  <si>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</si>
  <si>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</si>
  <si>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</si>
  <si>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</si>
  <si>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</si>
  <si>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</si>
  <si>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</si>
  <si>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</si>
  <si>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</si>
  <si>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</si>
  <si>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</si>
  <si>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</si>
  <si>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</si>
  <si>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</si>
  <si>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</si>
  <si>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</si>
  <si>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</si>
  <si>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</si>
  <si>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</si>
  <si>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</si>
  <si>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</si>
  <si>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</si>
  <si>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</si>
  <si>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</si>
  <si>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</si>
  <si>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</si>
  <si>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</si>
  <si>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</si>
  <si>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</si>
  <si>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</si>
  <si>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</si>
  <si>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</si>
  <si>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</si>
  <si>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</si>
  <si>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</si>
  <si>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</si>
  <si>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</si>
  <si>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</si>
  <si>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</si>
  <si>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</si>
  <si>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</si>
  <si>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</si>
  <si>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</si>
  <si>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</si>
  <si>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</si>
  <si>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</si>
  <si>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</si>
  <si>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</si>
  <si>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</si>
  <si>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</si>
  <si>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</si>
  <si>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</si>
  <si>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</si>
  <si>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</si>
  <si>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</si>
  <si>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</si>
  <si>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</si>
  <si>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</si>
  <si>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</si>
  <si>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</si>
  <si>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</si>
  <si>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</si>
  <si>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</si>
  <si>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</si>
  <si>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</si>
  <si>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</si>
  <si>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</si>
  <si>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</si>
  <si>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</si>
  <si>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</si>
  <si>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</si>
  <si>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</si>
  <si>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</si>
  <si>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</si>
  <si>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</si>
  <si>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</si>
  <si>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</si>
  <si>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</si>
  <si>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</si>
  <si>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</si>
  <si>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</si>
  <si>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</si>
  <si>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</si>
  <si>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</si>
  <si>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</si>
  <si>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</si>
  <si>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</si>
  <si>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</si>
  <si>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</si>
  <si>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</si>
  <si>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</si>
  <si>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</si>
  <si>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</si>
  <si>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</si>
  <si>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</si>
  <si>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</si>
  <si>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</si>
  <si>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</si>
  <si>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</si>
  <si>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</si>
  <si>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</si>
  <si>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</si>
  <si>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</si>
  <si>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</si>
  <si>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</si>
  <si>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</si>
  <si>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</si>
  <si>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</si>
  <si>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</si>
  <si>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</si>
  <si>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</si>
  <si>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</si>
  <si>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</si>
  <si>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</si>
  <si>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</si>
  <si>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</si>
  <si>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</si>
  <si>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</si>
  <si>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</si>
  <si>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</si>
  <si>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</si>
  <si>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</si>
  <si>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</si>
  <si>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</si>
  <si>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</si>
  <si>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</si>
  <si>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</si>
  <si>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</si>
  <si>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</si>
  <si>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</si>
  <si>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</si>
  <si>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</si>
  <si>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</si>
  <si>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</si>
  <si>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</si>
  <si>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</si>
  <si>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</si>
  <si>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</si>
  <si>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</si>
  <si>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</si>
  <si>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</si>
  <si>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</si>
  <si>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</si>
  <si>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</si>
  <si>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</si>
  <si>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</si>
  <si>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</si>
  <si>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</si>
  <si>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</si>
  <si>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</si>
  <si>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</si>
  <si>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</si>
  <si>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</si>
  <si>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</si>
  <si>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</si>
  <si>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</si>
  <si>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</si>
  <si>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</si>
  <si>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</si>
  <si>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</si>
  <si>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</si>
  <si>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</si>
  <si>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</si>
  <si>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</si>
  <si>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</si>
  <si>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</si>
  <si>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</si>
  <si>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</si>
  <si>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</si>
  <si>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</si>
  <si>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</si>
  <si>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</si>
  <si>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</si>
  <si>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</si>
  <si>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</si>
  <si>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</si>
  <si>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</si>
  <si>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</si>
  <si>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</si>
  <si>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</si>
  <si>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</si>
  <si>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</si>
  <si>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</si>
  <si>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</si>
  <si>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</si>
  <si>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</si>
  <si>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</si>
  <si>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</si>
  <si>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</si>
  <si>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</si>
  <si>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</si>
  <si>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</si>
  <si>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</si>
  <si>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</si>
  <si>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</si>
  <si>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</si>
  <si>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</si>
  <si>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</si>
  <si>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</si>
  <si>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</si>
  <si>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</si>
  <si>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</si>
  <si>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</si>
  <si>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</si>
  <si>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</si>
  <si>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</si>
  <si>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</si>
  <si>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</si>
  <si>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</si>
  <si>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</si>
  <si>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</si>
  <si>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</si>
  <si>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</si>
  <si>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</si>
  <si>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</si>
  <si>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</si>
  <si>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</si>
  <si>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</si>
  <si>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</si>
  <si>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</si>
  <si>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</si>
  <si>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</si>
  <si>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</si>
  <si>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</si>
  <si>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</si>
  <si>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</si>
  <si>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</si>
  <si>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</si>
  <si>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</si>
  <si>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</si>
  <si>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</si>
  <si>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</si>
  <si>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</si>
  <si>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</si>
  <si>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</si>
  <si>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</si>
  <si>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</si>
  <si>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</si>
  <si>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</si>
  <si>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</si>
  <si>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</si>
  <si>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</si>
  <si>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</si>
  <si>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</si>
  <si>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</si>
  <si>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</si>
  <si>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</si>
  <si>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</si>
  <si>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</si>
  <si>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</si>
  <si>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</si>
  <si>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</si>
  <si>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</si>
  <si>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</si>
  <si>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</si>
  <si>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</si>
  <si>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</si>
  <si>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</si>
  <si>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</si>
  <si>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</si>
  <si>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</si>
  <si>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</si>
  <si>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</si>
  <si>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</si>
  <si>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</si>
  <si>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</si>
  <si>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</si>
  <si>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</si>
  <si>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</si>
  <si>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</si>
  <si>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</si>
  <si>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</si>
  <si>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</si>
  <si>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</si>
  <si>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</si>
  <si>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</si>
  <si>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</si>
  <si>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</si>
  <si>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</si>
  <si>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</si>
  <si>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</si>
  <si>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</si>
  <si>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</si>
  <si>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</si>
  <si>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</si>
  <si>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</si>
  <si>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</si>
  <si>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</si>
  <si>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</si>
  <si>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</si>
  <si>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</si>
  <si>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</si>
  <si>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</si>
  <si>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</si>
  <si>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</si>
  <si>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</si>
  <si>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</si>
  <si>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</si>
  <si>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</si>
  <si>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</si>
  <si>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</si>
  <si>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</si>
  <si>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</si>
  <si>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</si>
  <si>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</si>
  <si>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</si>
  <si>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</si>
  <si>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</si>
  <si>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</si>
  <si>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</si>
  <si>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</si>
  <si>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</si>
  <si>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</si>
  <si>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</si>
  <si>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</si>
  <si>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</si>
  <si>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</si>
  <si>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</si>
  <si>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</si>
  <si>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</si>
  <si>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</si>
  <si>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</si>
  <si>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</si>
  <si>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</si>
  <si>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</si>
  <si>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</si>
  <si>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</si>
  <si>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</si>
  <si>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</si>
  <si>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</si>
  <si>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</si>
  <si>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</si>
  <si>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</si>
  <si>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</si>
  <si>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</si>
  <si>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</si>
  <si>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</si>
  <si>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</si>
  <si>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</si>
  <si>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</si>
  <si>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</si>
  <si>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</si>
  <si>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</si>
  <si>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</si>
  <si>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</si>
  <si>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</si>
  <si>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</si>
  <si>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</si>
  <si>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</si>
  <si>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</si>
  <si>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</si>
  <si>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</si>
  <si>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</si>
  <si>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</si>
  <si>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</si>
  <si>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</si>
  <si>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</si>
  <si>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</si>
  <si>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</si>
  <si>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</si>
  <si>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</si>
  <si>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</si>
  <si>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</si>
  <si>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</si>
  <si>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</si>
  <si>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</si>
  <si>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</si>
  <si>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</si>
  <si>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</si>
  <si>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</si>
  <si>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</si>
  <si>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</si>
  <si>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</si>
  <si>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</si>
  <si>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</si>
  <si>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</si>
  <si>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</si>
  <si>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</si>
  <si>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</si>
  <si>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</si>
  <si>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</si>
  <si>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</si>
  <si>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</si>
  <si>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</si>
  <si>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</si>
  <si>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</si>
  <si>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</si>
  <si>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</si>
  <si>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</si>
  <si>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</si>
  <si>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</si>
  <si>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</si>
  <si>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</si>
  <si>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</si>
  <si>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</si>
  <si>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</si>
  <si>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</si>
  <si>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</si>
  <si>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</si>
  <si>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</si>
  <si>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</si>
  <si>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</si>
  <si>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</si>
  <si>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</si>
  <si>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</si>
  <si>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</si>
  <si>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</si>
  <si>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</si>
  <si>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</si>
  <si>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</si>
  <si>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</si>
  <si>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</si>
  <si>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</si>
  <si>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</si>
  <si>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</si>
  <si>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</si>
  <si>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</si>
  <si>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</si>
  <si>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</si>
  <si>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</si>
  <si>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</si>
  <si>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</si>
  <si>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</si>
  <si>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</si>
  <si>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</si>
  <si>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</si>
  <si>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</si>
  <si>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</si>
  <si>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</si>
  <si>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</si>
  <si>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</si>
  <si>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</si>
  <si>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</si>
  <si>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</si>
  <si>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</si>
  <si>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</si>
  <si>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</si>
  <si>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</si>
  <si>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</si>
  <si>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</si>
  <si>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</si>
  <si>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</si>
  <si>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</si>
  <si>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</si>
  <si>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</si>
  <si>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</si>
  <si>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</si>
  <si>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</si>
  <si>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</si>
  <si>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</si>
  <si>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</si>
  <si>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</si>
  <si>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</si>
  <si>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</si>
  <si>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</si>
  <si>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</si>
  <si>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</si>
  <si>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</si>
  <si>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</si>
  <si>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</si>
  <si>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</si>
  <si>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</si>
  <si>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</si>
  <si>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</si>
  <si>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</si>
  <si>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</si>
  <si>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</si>
  <si>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</si>
  <si>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</si>
  <si>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</si>
  <si>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</si>
  <si>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</si>
  <si>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</si>
  <si>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</si>
  <si>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</si>
  <si>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</si>
  <si>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</si>
  <si>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</si>
  <si>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</si>
  <si>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</si>
  <si>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</si>
  <si>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</si>
  <si>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</si>
  <si>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</si>
  <si>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</si>
  <si>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</si>
  <si>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</si>
  <si>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</si>
  <si>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</si>
  <si>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</si>
  <si>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</si>
  <si>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</si>
  <si>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</si>
  <si>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</si>
  <si>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</si>
  <si>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</si>
  <si>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</si>
  <si>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</si>
  <si>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</si>
  <si>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</si>
  <si>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</si>
  <si>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</si>
  <si>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</si>
  <si>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</si>
  <si>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</si>
  <si>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</si>
  <si>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</si>
  <si>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</si>
  <si>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</si>
  <si>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</si>
  <si>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</si>
  <si>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</si>
  <si>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</si>
  <si>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</si>
  <si>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</si>
  <si>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</si>
  <si>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</si>
  <si>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</si>
  <si>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</si>
  <si>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</si>
  <si>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</si>
  <si>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</si>
  <si>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</si>
  <si>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</si>
  <si>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</si>
  <si>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</si>
  <si>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</si>
  <si>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</si>
  <si>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</si>
  <si>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</si>
  <si>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</si>
  <si>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</si>
  <si>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</si>
  <si>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</si>
  <si>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</si>
  <si>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</si>
  <si>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</si>
  <si>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</si>
  <si>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</si>
  <si>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</si>
  <si>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</si>
  <si>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</si>
  <si>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</si>
  <si>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</si>
  <si>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</si>
  <si>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</si>
  <si>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</si>
  <si>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</si>
  <si>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</si>
  <si>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</si>
  <si>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</si>
  <si>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</si>
  <si>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</si>
  <si>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</si>
  <si>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</si>
  <si>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</si>
  <si>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</si>
  <si>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</si>
  <si>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</si>
  <si>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</si>
  <si>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</si>
  <si>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</si>
  <si>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</si>
  <si>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</si>
  <si>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</si>
  <si>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</si>
  <si>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</si>
  <si>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</si>
  <si>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</si>
  <si>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</si>
  <si>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</si>
  <si>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</si>
  <si>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</si>
  <si>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</si>
  <si>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</si>
  <si>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</si>
  <si>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</si>
  <si>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</si>
  <si>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</si>
  <si>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</si>
  <si>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</si>
  <si>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</si>
  <si>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</si>
  <si>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</si>
  <si>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</si>
  <si>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</si>
  <si>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</si>
  <si>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</si>
  <si>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</si>
  <si>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</si>
  <si>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</si>
  <si>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</si>
  <si>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</si>
  <si>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</si>
  <si>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</si>
  <si>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</si>
  <si>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</si>
  <si>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</si>
  <si>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</si>
  <si>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</si>
  <si>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</si>
  <si>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</si>
  <si>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</si>
  <si>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</si>
  <si>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</si>
  <si>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</si>
  <si>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</si>
  <si>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</si>
  <si>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</si>
  <si>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</si>
  <si>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</si>
  <si>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</si>
  <si>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</si>
  <si>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</si>
  <si>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</si>
  <si>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</si>
  <si>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</si>
  <si>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</si>
  <si>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</si>
  <si>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</si>
  <si>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</si>
  <si>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</si>
  <si>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</si>
  <si>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</si>
  <si>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</si>
  <si>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</si>
  <si>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</si>
  <si>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</si>
  <si>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</si>
  <si>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</si>
  <si>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</si>
  <si>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</si>
  <si>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</si>
  <si>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</si>
  <si>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</si>
  <si>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</si>
  <si>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</si>
  <si>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</si>
  <si>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</si>
  <si>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</si>
  <si>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</si>
  <si>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</si>
  <si>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</si>
  <si>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</si>
  <si>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</si>
  <si>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</si>
  <si>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</si>
  <si>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</si>
  <si>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</si>
  <si>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</si>
  <si>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</si>
  <si>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</si>
  <si>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</si>
  <si>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</si>
  <si>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</si>
  <si>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</si>
  <si>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</si>
  <si>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</si>
  <si>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</si>
  <si>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</si>
  <si>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</si>
  <si>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</si>
  <si>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</si>
  <si>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</si>
  <si>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</si>
  <si>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</si>
  <si>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</si>
  <si>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</si>
  <si>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</si>
  <si>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</si>
  <si>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</si>
  <si>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</si>
  <si>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</si>
  <si>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</si>
  <si>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</si>
  <si>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</si>
  <si>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</si>
  <si>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</si>
  <si>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</si>
  <si>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</si>
  <si>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</si>
  <si>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</si>
  <si>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</si>
  <si>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</si>
  <si>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</si>
  <si>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</si>
  <si>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</si>
  <si>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</si>
  <si>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</si>
  <si>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</si>
  <si>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</si>
  <si>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</si>
  <si>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</si>
  <si>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</si>
  <si>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</si>
  <si>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</si>
  <si>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</si>
  <si>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</si>
  <si>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</si>
  <si>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</si>
  <si>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</si>
  <si>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</si>
  <si>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</si>
  <si>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</si>
  <si>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</si>
  <si>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</si>
  <si>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</si>
  <si>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</si>
  <si>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</si>
  <si>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</si>
  <si>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</si>
  <si>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</si>
  <si>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</si>
  <si>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</si>
  <si>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</si>
  <si>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</si>
  <si>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</si>
  <si>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</si>
  <si>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</si>
  <si>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</si>
  <si>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</si>
  <si>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</si>
  <si>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</si>
  <si>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</si>
  <si>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</si>
  <si>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</si>
  <si>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</si>
  <si>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</si>
  <si>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</si>
  <si>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</si>
  <si>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</si>
  <si>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</si>
  <si>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</si>
  <si>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</si>
  <si>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</si>
  <si>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</si>
  <si>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</si>
  <si>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</si>
  <si>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</si>
  <si>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</si>
  <si>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</si>
  <si>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</si>
  <si>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</si>
  <si>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</si>
  <si>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</si>
  <si>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</si>
  <si>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</si>
  <si>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</si>
  <si>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</si>
  <si>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</si>
  <si>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</si>
  <si>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</si>
  <si>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</si>
  <si>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</si>
  <si>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</si>
  <si>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</si>
  <si>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</si>
  <si>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</si>
  <si>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</si>
  <si>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</si>
  <si>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</si>
  <si>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</si>
  <si>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</si>
  <si>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</si>
  <si>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</si>
  <si>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</si>
  <si>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</si>
  <si>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</si>
  <si>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</si>
  <si>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</si>
  <si>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</si>
  <si>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</si>
  <si>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</si>
  <si>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</si>
  <si>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</si>
  <si>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</si>
  <si>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</si>
  <si>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</si>
  <si>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</si>
  <si>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</si>
  <si>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</si>
  <si>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</si>
  <si>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</si>
  <si>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</si>
  <si>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</si>
  <si>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</si>
  <si>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</si>
  <si>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</si>
  <si>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</si>
  <si>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</si>
  <si>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</si>
  <si>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</si>
  <si>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</si>
  <si>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</si>
  <si>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</si>
  <si>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</si>
  <si>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</si>
  <si>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</si>
  <si>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</si>
  <si>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</si>
  <si>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</si>
  <si>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</si>
  <si>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</si>
  <si>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</si>
  <si>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</si>
  <si>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</si>
  <si>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</si>
  <si>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</si>
  <si>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</si>
  <si>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</si>
  <si>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</si>
  <si>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</si>
  <si>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</si>
  <si>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</si>
  <si>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</si>
  <si>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</si>
  <si>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</si>
  <si>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</si>
  <si>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</si>
  <si>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</si>
  <si>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</si>
  <si>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</si>
  <si>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</si>
  <si>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</si>
  <si>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</si>
  <si>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</si>
  <si>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</si>
  <si>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</si>
  <si>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</si>
  <si>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</si>
  <si>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</si>
  <si>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</si>
  <si>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</si>
  <si>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</si>
  <si>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</si>
  <si>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</si>
  <si>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</si>
  <si>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</si>
  <si>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</si>
  <si>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</si>
  <si>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</si>
  <si>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</si>
  <si>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</si>
  <si>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</si>
  <si>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</si>
  <si>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</si>
  <si>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</si>
  <si>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</si>
  <si>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</si>
  <si>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</si>
  <si>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</si>
  <si>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</si>
  <si>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</si>
  <si>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</si>
  <si>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</si>
  <si>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</si>
  <si>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</si>
  <si>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</si>
  <si>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</si>
  <si>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</si>
  <si>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</si>
  <si>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</si>
  <si>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</si>
  <si>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</si>
  <si>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</si>
  <si>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</si>
  <si>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</si>
  <si>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</si>
  <si>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</si>
  <si>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</si>
  <si>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</si>
  <si>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</si>
  <si>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</si>
  <si>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</si>
  <si>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</si>
  <si>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</si>
  <si>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</si>
  <si>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</si>
  <si>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</si>
  <si>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</si>
  <si>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</si>
  <si>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</si>
  <si>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</si>
  <si>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</si>
  <si>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</si>
  <si>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</si>
  <si>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</si>
  <si>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</si>
  <si>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</si>
  <si>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</si>
  <si>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</si>
  <si>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</si>
  <si>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</si>
  <si>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</si>
  <si>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</si>
  <si>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</si>
  <si>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</si>
  <si>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</si>
  <si>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</si>
  <si>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</si>
  <si>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</si>
  <si>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</si>
  <si>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</si>
  <si>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</si>
  <si>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</si>
  <si>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</si>
  <si>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</si>
  <si>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</si>
  <si>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</si>
  <si>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</si>
  <si>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</si>
  <si>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</si>
  <si>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</si>
  <si>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</si>
  <si>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</si>
  <si>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</si>
  <si>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</si>
  <si>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</si>
  <si>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</si>
  <si>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</si>
  <si>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</si>
  <si>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</si>
  <si>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</si>
  <si>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</si>
  <si>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</si>
  <si>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</si>
  <si>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</si>
  <si>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</si>
  <si>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</si>
  <si>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</si>
  <si>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</si>
  <si>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</si>
  <si>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</si>
  <si>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</si>
  <si>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</si>
  <si>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</si>
  <si>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</si>
  <si>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</si>
  <si>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</si>
  <si>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</si>
  <si>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</si>
  <si>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</si>
  <si>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</si>
  <si>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</si>
  <si>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</si>
  <si>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</si>
  <si>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</si>
  <si>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</si>
  <si>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</si>
  <si>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</si>
  <si>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</si>
  <si>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</si>
  <si>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</si>
  <si>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</si>
  <si>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</si>
  <si>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</si>
  <si>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</si>
  <si>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</si>
  <si>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</si>
  <si>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</si>
  <si>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</si>
  <si>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</si>
  <si>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</si>
  <si>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</si>
  <si>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</si>
  <si>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</si>
  <si>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</si>
  <si>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</si>
  <si>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</si>
  <si>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</si>
  <si>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</si>
  <si>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</si>
  <si>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</si>
  <si>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</si>
  <si>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</si>
  <si>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</si>
  <si>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</si>
  <si>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</si>
  <si>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</si>
  <si>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</si>
  <si>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</si>
  <si>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</si>
  <si>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</si>
  <si>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</si>
  <si>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</si>
  <si>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</si>
  <si>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</si>
  <si>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</si>
  <si>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</si>
  <si>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</si>
  <si>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</si>
  <si>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</si>
  <si>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</si>
  <si>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</si>
  <si>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</si>
  <si>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</si>
  <si>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</si>
  <si>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</si>
  <si>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</si>
  <si>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</si>
  <si>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</si>
  <si>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</si>
  <si>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</si>
  <si>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</si>
  <si>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</si>
  <si>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</si>
  <si>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</si>
  <si>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</si>
  <si>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</si>
  <si>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</si>
  <si>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</si>
  <si>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</si>
  <si>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</si>
  <si>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</si>
  <si>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</si>
  <si>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</si>
  <si>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</si>
  <si>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</si>
  <si>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</si>
  <si>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</si>
  <si>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</si>
  <si>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</si>
  <si>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</si>
  <si>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</si>
  <si>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</si>
  <si>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</si>
  <si>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</si>
  <si>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</si>
  <si>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</si>
  <si>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</si>
  <si>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</si>
  <si>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</si>
  <si>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</si>
  <si>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</si>
  <si>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</si>
  <si>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</si>
  <si>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</si>
  <si>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</si>
  <si>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</si>
  <si>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</si>
  <si>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</si>
  <si>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</si>
  <si>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</si>
  <si>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</si>
  <si>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</si>
  <si>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</si>
  <si>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</si>
  <si>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</si>
  <si>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</si>
  <si>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</si>
  <si>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</si>
  <si>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</si>
  <si>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</si>
  <si>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</si>
  <si>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</si>
  <si>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</si>
  <si>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</si>
  <si>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</si>
  <si>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</si>
  <si>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</si>
  <si>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</si>
  <si>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</si>
  <si>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</si>
  <si>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</si>
  <si>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</si>
  <si>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</si>
  <si>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</si>
  <si>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</si>
  <si>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</si>
  <si>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</si>
  <si>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</si>
  <si>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</si>
  <si>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</si>
  <si>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</si>
  <si>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</si>
  <si>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</si>
  <si>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</si>
  <si>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</si>
  <si>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</si>
  <si>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</si>
  <si>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</si>
  <si>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</si>
  <si>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</si>
  <si>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</si>
  <si>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</si>
  <si>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</si>
  <si>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</si>
  <si>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</si>
  <si>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</si>
  <si>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</si>
  <si>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</si>
  <si>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</si>
  <si>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</si>
  <si>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</si>
  <si>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</si>
  <si>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</si>
  <si>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</si>
  <si>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</si>
  <si>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</si>
  <si>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</si>
  <si>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</si>
  <si>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</si>
  <si>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</si>
  <si>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</si>
  <si>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</si>
  <si>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</si>
  <si>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</si>
  <si>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</si>
  <si>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</si>
  <si>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</si>
  <si>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</si>
  <si>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</si>
  <si>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</si>
  <si>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</si>
  <si>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</si>
  <si>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</si>
  <si>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</si>
  <si>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</si>
  <si>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</si>
  <si>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</si>
  <si>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</si>
  <si>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</si>
  <si>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</si>
  <si>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</si>
  <si>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</si>
  <si>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</si>
  <si>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</si>
  <si>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</si>
  <si>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</si>
  <si>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</si>
  <si>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</si>
  <si>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</si>
  <si>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</si>
  <si>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</si>
  <si>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</si>
  <si>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</si>
  <si>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</si>
  <si>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</si>
  <si>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</si>
  <si>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</si>
  <si>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</si>
  <si>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</si>
  <si>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</si>
  <si>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</si>
  <si>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</si>
  <si>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</si>
  <si>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</si>
  <si>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</si>
  <si>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</si>
  <si>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</si>
  <si>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</si>
  <si>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</si>
  <si>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</si>
  <si>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</si>
  <si>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</si>
  <si>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</si>
  <si>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</si>
  <si>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</si>
  <si>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</si>
  <si>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</si>
  <si>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</si>
  <si>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</si>
  <si>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</si>
  <si>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</si>
  <si>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</si>
  <si>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</si>
  <si>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</si>
  <si>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</si>
  <si>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</si>
  <si>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</si>
  <si>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</si>
  <si>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</si>
  <si>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</si>
  <si>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</si>
  <si>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</si>
  <si>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</si>
  <si>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</si>
  <si>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</si>
  <si>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</si>
  <si>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</si>
  <si>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</si>
  <si>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</si>
  <si>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</si>
  <si>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</si>
  <si>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</si>
  <si>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</si>
  <si>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</si>
  <si>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</si>
  <si>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</si>
  <si>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</si>
  <si>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</si>
  <si>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</si>
  <si>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</si>
  <si>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</si>
  <si>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</si>
  <si>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</si>
  <si>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</si>
  <si>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</si>
  <si>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</si>
  <si>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</si>
  <si>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</si>
  <si>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</si>
  <si>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</si>
  <si>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</si>
  <si>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</si>
  <si>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</si>
  <si>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</si>
  <si>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</si>
  <si>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</si>
  <si>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</si>
  <si>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</si>
  <si>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</si>
  <si>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</si>
  <si>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</si>
  <si>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</si>
  <si>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</si>
  <si>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</si>
  <si>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</si>
  <si>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</si>
  <si>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</si>
  <si>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</si>
  <si>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</si>
  <si>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</si>
  <si>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</si>
  <si>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</si>
  <si>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</si>
  <si>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</si>
  <si>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</si>
  <si>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</si>
  <si>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</si>
  <si>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</si>
  <si>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</si>
  <si>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</si>
  <si>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</si>
  <si>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</si>
  <si>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</si>
  <si>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</si>
  <si>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</si>
  <si>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</si>
  <si>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</si>
  <si>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</si>
  <si>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</si>
  <si>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</si>
  <si>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</si>
  <si>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</si>
  <si>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</si>
  <si>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</si>
  <si>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</si>
  <si>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</si>
  <si>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</si>
  <si>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</si>
  <si>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</si>
  <si>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</si>
  <si>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</si>
  <si>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</si>
  <si>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</si>
  <si>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</si>
  <si>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</si>
  <si>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</si>
  <si>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</si>
  <si>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</si>
  <si>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</si>
  <si>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</si>
  <si>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</si>
  <si>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</si>
  <si>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</si>
  <si>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</si>
  <si>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</si>
  <si>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</si>
  <si>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</si>
  <si>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</si>
  <si>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</si>
  <si>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</si>
  <si>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</si>
  <si>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</si>
  <si>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</si>
  <si>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</si>
  <si>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</si>
  <si>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</si>
  <si>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</si>
  <si>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</si>
  <si>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</si>
  <si>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</si>
  <si>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</si>
  <si>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</si>
  <si>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</si>
  <si>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</si>
  <si>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</si>
  <si>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</si>
  <si>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</si>
  <si>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</si>
  <si>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</si>
  <si>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</si>
  <si>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</si>
  <si>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</si>
  <si>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</si>
  <si>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</si>
  <si>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</si>
  <si>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</si>
  <si>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</si>
  <si>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</si>
  <si>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</si>
  <si>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</si>
  <si>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</si>
  <si>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</si>
  <si>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</si>
  <si>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</si>
  <si>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</si>
  <si>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</si>
  <si>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</si>
  <si>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</si>
  <si>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</si>
  <si>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</si>
  <si>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</si>
  <si>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</si>
  <si>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</si>
  <si>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</si>
  <si>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</si>
  <si>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</si>
  <si>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</si>
  <si>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</si>
  <si>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</si>
  <si>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</si>
  <si>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</si>
  <si>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</si>
  <si>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</si>
  <si>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</si>
  <si>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</si>
  <si>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</si>
  <si>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</si>
  <si>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</si>
  <si>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</si>
  <si>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</si>
  <si>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</si>
  <si>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</si>
  <si>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</si>
  <si>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</si>
  <si>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</si>
  <si>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</si>
  <si>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</si>
  <si>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</si>
  <si>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</si>
  <si>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</si>
  <si>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</si>
  <si>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</si>
  <si>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</si>
  <si>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</si>
  <si>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</si>
  <si>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</si>
  <si>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</si>
  <si>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</si>
  <si>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</si>
  <si>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</si>
  <si>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</si>
  <si>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</si>
  <si>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</si>
  <si>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</si>
  <si>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</si>
  <si>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</si>
  <si>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</si>
  <si>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</si>
  <si>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</si>
  <si>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</si>
  <si>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</si>
  <si>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</si>
  <si>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</si>
  <si>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</si>
  <si>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</si>
  <si>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</si>
  <si>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</si>
  <si>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</si>
  <si>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</si>
  <si>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</si>
  <si>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</si>
  <si>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</si>
  <si>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</si>
  <si>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</si>
  <si>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</si>
  <si>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</si>
  <si>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</si>
  <si>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</si>
  <si>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</si>
  <si>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</si>
  <si>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</si>
  <si>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</si>
  <si>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</si>
  <si>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</si>
  <si>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</si>
  <si>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</si>
  <si>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</si>
  <si>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</si>
  <si>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</si>
  <si>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</si>
  <si>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</si>
  <si>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</si>
  <si>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</si>
  <si>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</si>
  <si>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</si>
  <si>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</si>
  <si>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</si>
  <si>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</si>
  <si>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</si>
  <si>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</si>
  <si>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</si>
  <si>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</si>
  <si>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</si>
  <si>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</si>
  <si>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</si>
  <si>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</si>
  <si>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</si>
  <si>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</si>
  <si>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</si>
  <si>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</si>
  <si>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</si>
  <si>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</si>
  <si>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</si>
  <si>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</si>
  <si>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</si>
  <si>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</si>
  <si>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</si>
  <si>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</si>
  <si>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</si>
  <si>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</si>
  <si>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</si>
  <si>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</si>
  <si>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</si>
  <si>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</si>
  <si>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</si>
  <si>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</si>
  <si>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</si>
  <si>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</si>
  <si>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</si>
  <si>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</si>
  <si>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</si>
  <si>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</si>
  <si>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</si>
  <si>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</si>
  <si>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</si>
  <si>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</si>
  <si>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</si>
  <si>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</si>
  <si>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</si>
  <si>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</si>
  <si>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</si>
  <si>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</si>
  <si>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</si>
  <si>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</si>
  <si>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</si>
  <si>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</si>
  <si>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</si>
  <si>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</si>
  <si>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</si>
  <si>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</si>
  <si>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</si>
  <si>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</si>
  <si>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</si>
  <si>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</si>
  <si>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</si>
  <si>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</si>
  <si>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</si>
  <si>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</si>
  <si>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</si>
  <si>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</si>
  <si>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</si>
  <si>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</si>
  <si>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</si>
  <si>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</si>
  <si>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</si>
  <si>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</si>
  <si>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</si>
  <si>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</si>
  <si>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</si>
  <si>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</si>
  <si>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</si>
  <si>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</si>
  <si>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</si>
  <si>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</si>
  <si>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</si>
  <si>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</si>
  <si>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</si>
  <si>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</si>
  <si>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</si>
  <si>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</si>
  <si>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</si>
  <si>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</si>
  <si>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</si>
  <si>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</si>
  <si>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</si>
  <si>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</si>
  <si>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</si>
  <si>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</si>
  <si>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</si>
  <si>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</si>
  <si>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</si>
  <si>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</si>
  <si>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</si>
  <si>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</si>
  <si>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</si>
  <si>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</si>
  <si>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</si>
  <si>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</si>
  <si>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</si>
  <si>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</si>
  <si>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</si>
  <si>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</si>
  <si>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</si>
  <si>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</si>
  <si>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</si>
  <si>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</si>
  <si>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</si>
  <si>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</si>
  <si>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</si>
  <si>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</si>
  <si>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</si>
  <si>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</si>
  <si>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</si>
  <si>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</si>
  <si>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</si>
  <si>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</si>
  <si>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</si>
  <si>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</si>
  <si>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</si>
  <si>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</si>
  <si>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</si>
  <si>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</si>
  <si>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</si>
  <si>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</si>
  <si>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</si>
  <si>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</si>
  <si>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</si>
  <si>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</si>
  <si>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</si>
  <si>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</si>
  <si>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</si>
  <si>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</si>
  <si>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</si>
  <si>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</si>
  <si>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</si>
  <si>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</si>
  <si>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</si>
  <si>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</si>
  <si>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</si>
  <si>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</si>
  <si>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</si>
  <si>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</si>
  <si>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</si>
  <si>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</si>
  <si>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</si>
  <si>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</si>
  <si>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</si>
  <si>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</si>
  <si>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</si>
  <si>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</si>
  <si>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</si>
  <si>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</si>
  <si>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</si>
  <si>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</si>
  <si>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</si>
  <si>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</si>
  <si>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</si>
  <si>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</si>
  <si>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</si>
  <si>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</si>
  <si>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</si>
  <si>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</si>
  <si>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</si>
  <si>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</si>
  <si>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</si>
  <si>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</si>
  <si>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</si>
  <si>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</si>
  <si>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</si>
  <si>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</si>
  <si>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</si>
  <si>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</si>
  <si>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</si>
  <si>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</si>
  <si>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</si>
  <si>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</si>
  <si>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</si>
  <si>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</si>
  <si>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</si>
  <si>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</si>
  <si>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</si>
  <si>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</si>
  <si>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</si>
  <si>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</si>
  <si>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</si>
  <si>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</si>
  <si>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</si>
  <si>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</si>
  <si>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</si>
  <si>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</si>
  <si>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</si>
  <si>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</si>
  <si>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</si>
  <si>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</si>
  <si>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</si>
  <si>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</si>
  <si>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</si>
  <si>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</si>
  <si>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</si>
  <si>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</si>
  <si>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</si>
  <si>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</si>
  <si>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</si>
  <si>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</si>
  <si>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</si>
  <si>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</si>
  <si>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</si>
  <si>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</si>
  <si>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</si>
  <si>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</si>
  <si>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</si>
  <si>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</si>
  <si>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</si>
  <si>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</si>
  <si>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</si>
  <si>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</si>
  <si>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</si>
  <si>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</si>
  <si>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</si>
  <si>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</si>
  <si>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</si>
  <si>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</si>
  <si>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</si>
  <si>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</si>
  <si>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</si>
  <si>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</si>
  <si>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</si>
  <si>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</si>
  <si>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</si>
  <si>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</si>
  <si>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</si>
  <si>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</si>
  <si>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</si>
  <si>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</si>
  <si>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</si>
  <si>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</si>
  <si>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</si>
  <si>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</si>
  <si>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</si>
  <si>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</si>
  <si>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</si>
  <si>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</si>
  <si>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</si>
  <si>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</si>
  <si>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</si>
  <si>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</si>
  <si>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</si>
  <si>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</si>
  <si>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</si>
  <si>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</si>
  <si>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</si>
  <si>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</si>
  <si>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</si>
  <si>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</si>
  <si>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</si>
  <si>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</si>
  <si>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</si>
  <si>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</si>
  <si>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</si>
  <si>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</si>
  <si>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</si>
  <si>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</si>
  <si>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</si>
  <si>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</si>
  <si>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</si>
  <si>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</si>
  <si>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</si>
  <si>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</si>
  <si>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</si>
  <si>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</si>
  <si>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</si>
  <si>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</si>
  <si>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</si>
  <si>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</si>
  <si>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</si>
  <si>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</si>
  <si>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</si>
  <si>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</si>
  <si>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</si>
  <si>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</si>
  <si>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</si>
  <si>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</si>
  <si>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</si>
  <si>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</si>
  <si>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</si>
  <si>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</si>
  <si>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</si>
  <si>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</si>
  <si>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</si>
  <si>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</si>
  <si>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</si>
  <si>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</si>
  <si>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</si>
  <si>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</si>
  <si>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</si>
  <si>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</si>
  <si>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</si>
  <si>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</si>
  <si>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</si>
  <si>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</si>
  <si>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</si>
  <si>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</si>
  <si>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</si>
  <si>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</si>
  <si>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</si>
  <si>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</si>
  <si>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</si>
  <si>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</si>
  <si>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</si>
  <si>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</si>
  <si>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</si>
  <si>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</si>
  <si>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</si>
  <si>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</si>
  <si>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</si>
  <si>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</si>
  <si>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</si>
  <si>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</si>
  <si>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</si>
  <si>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</si>
  <si>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</si>
  <si>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</si>
  <si>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</si>
  <si>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</si>
  <si>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</si>
  <si>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</si>
  <si>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</si>
  <si>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</si>
  <si>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</si>
  <si>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</si>
  <si>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</si>
  <si>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</si>
  <si>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</si>
  <si>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</si>
  <si>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</si>
  <si>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</si>
  <si>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</si>
  <si>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</si>
  <si>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</si>
  <si>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</si>
  <si>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</si>
  <si>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</si>
  <si>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</si>
  <si>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</si>
  <si>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</si>
  <si>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</si>
  <si>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</si>
  <si>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</si>
  <si>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</si>
  <si>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</si>
  <si>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</si>
  <si>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</si>
  <si>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</si>
  <si>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</si>
  <si>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</si>
  <si>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</si>
  <si>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</si>
  <si>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</si>
  <si>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</si>
  <si>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</si>
  <si>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</si>
  <si>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</si>
  <si>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</si>
  <si>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</si>
  <si>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</si>
  <si>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</si>
  <si>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</si>
  <si>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</si>
  <si>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</si>
  <si>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</si>
  <si>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</si>
  <si>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</si>
  <si>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</si>
  <si>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</si>
  <si>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</si>
  <si>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</si>
  <si>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</si>
  <si>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</si>
  <si>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</si>
  <si>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</si>
  <si>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</si>
  <si>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</si>
  <si>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</si>
  <si>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</si>
  <si>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</si>
  <si>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</si>
  <si>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</si>
  <si>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</si>
  <si>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</si>
  <si>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</si>
  <si>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</si>
  <si>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</si>
  <si>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</si>
  <si>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</si>
  <si>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</si>
  <si>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</si>
  <si>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</si>
  <si>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</si>
  <si>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</si>
  <si>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</si>
  <si>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</si>
  <si>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</si>
  <si>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</si>
  <si>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</si>
  <si>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</si>
  <si>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</si>
  <si>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</si>
  <si>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</si>
  <si>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</si>
  <si>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</si>
  <si>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</si>
  <si>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</si>
  <si>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</si>
  <si>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</si>
  <si>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</si>
  <si>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</si>
  <si>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</si>
  <si>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</si>
  <si>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</si>
  <si>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</si>
  <si>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</si>
  <si>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</si>
  <si>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</si>
  <si>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</si>
  <si>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</si>
  <si>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</si>
  <si>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</si>
  <si>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</si>
  <si>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</si>
  <si>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</si>
  <si>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</si>
  <si>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</si>
  <si>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</si>
  <si>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</si>
  <si>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</si>
  <si>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</si>
  <si>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</si>
  <si>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</si>
  <si>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</si>
  <si>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</si>
  <si>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</si>
  <si>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</si>
  <si>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</si>
  <si>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</si>
  <si>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</si>
  <si>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</si>
  <si>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</si>
  <si>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</si>
  <si>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</si>
  <si>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</si>
  <si>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</si>
  <si>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</si>
  <si>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</si>
  <si>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</si>
  <si>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</si>
  <si>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</si>
  <si>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</si>
  <si>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</si>
  <si>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</si>
  <si>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</si>
  <si>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</si>
  <si>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</si>
  <si>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</si>
  <si>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</si>
  <si>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</si>
  <si>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</si>
  <si>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</si>
  <si>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</si>
  <si>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</si>
  <si>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</si>
  <si>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</si>
  <si>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</si>
  <si>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</si>
  <si>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</si>
  <si>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</si>
  <si>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</si>
  <si>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</si>
  <si>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</si>
  <si>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</si>
  <si>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</si>
  <si>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</si>
  <si>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</si>
  <si>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</si>
  <si>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</si>
  <si>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</si>
  <si>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</si>
  <si>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</si>
  <si>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</si>
  <si>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</si>
  <si>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</si>
  <si>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</si>
  <si>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</si>
  <si>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</si>
  <si>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</si>
  <si>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</si>
  <si>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</si>
  <si>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</si>
  <si>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</si>
  <si>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</si>
  <si>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</si>
  <si>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</si>
  <si>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</si>
  <si>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</si>
  <si>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</si>
  <si>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</si>
  <si>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</si>
  <si>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</si>
  <si>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</si>
  <si>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</si>
  <si>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</si>
  <si>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</si>
  <si>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</si>
  <si>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</si>
  <si>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</si>
  <si>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</si>
  <si>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</si>
  <si>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</si>
  <si>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</si>
  <si>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</si>
  <si>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</si>
  <si>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</si>
  <si>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</si>
  <si>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</si>
  <si>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</si>
  <si>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</si>
  <si>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</si>
  <si>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</si>
  <si>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</si>
  <si>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</si>
  <si>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</si>
  <si>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</si>
  <si>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</si>
  <si>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</si>
  <si>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</si>
  <si>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</si>
  <si>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</si>
  <si>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</si>
  <si>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</si>
  <si>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</si>
  <si>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</si>
  <si>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</si>
  <si>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</si>
  <si>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</si>
  <si>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</si>
  <si>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</si>
  <si>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</si>
  <si>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</si>
  <si>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</si>
  <si>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</si>
  <si>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</si>
  <si>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</si>
  <si>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</si>
  <si>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</si>
  <si>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</si>
  <si>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</si>
  <si>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</si>
  <si>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</si>
  <si>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</si>
  <si>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</si>
  <si>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</si>
  <si>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</si>
  <si>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</si>
  <si>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</si>
  <si>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</si>
  <si>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</si>
  <si>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</si>
  <si>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</si>
  <si>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</si>
  <si>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</si>
  <si>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</si>
  <si>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</si>
  <si>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</si>
  <si>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</si>
  <si>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</si>
  <si>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</si>
  <si>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</si>
  <si>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</si>
  <si>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</si>
  <si>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</si>
  <si>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</si>
  <si>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</si>
  <si>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</si>
  <si>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</si>
  <si>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</si>
  <si>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</si>
  <si>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</si>
  <si>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</si>
  <si>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</si>
  <si>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</si>
  <si>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</si>
  <si>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</si>
  <si>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</si>
  <si>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</si>
  <si>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</si>
  <si>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</si>
  <si>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</si>
  <si>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</si>
  <si>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</si>
  <si>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</si>
  <si>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</si>
  <si>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</si>
  <si>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</si>
  <si>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</si>
  <si>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</si>
  <si>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</si>
  <si>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</si>
  <si>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</si>
  <si>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</si>
  <si>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</si>
  <si>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</si>
  <si>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</si>
  <si>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</si>
  <si>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</si>
  <si>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</si>
  <si>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</si>
  <si>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</si>
  <si>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</si>
  <si>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</si>
  <si>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</si>
  <si>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</si>
  <si>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</si>
  <si>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</si>
  <si>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</si>
  <si>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</si>
  <si>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</si>
  <si>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</si>
  <si>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</si>
  <si>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</si>
  <si>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</si>
  <si>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</si>
  <si>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</si>
  <si>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</si>
  <si>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</si>
  <si>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</si>
  <si>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</si>
  <si>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</si>
  <si>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</si>
  <si>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</si>
  <si>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</si>
  <si>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</si>
  <si>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</si>
  <si>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</si>
  <si>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</si>
  <si>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</si>
  <si>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</si>
  <si>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</si>
  <si>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</si>
  <si>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</si>
  <si>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</si>
  <si>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</si>
  <si>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</si>
  <si>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</si>
  <si>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</si>
  <si>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</si>
  <si>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</si>
  <si>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</si>
  <si>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</si>
  <si>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</si>
  <si>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</si>
  <si>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</si>
  <si>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</si>
  <si>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</si>
  <si>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</si>
  <si>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</si>
  <si>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</si>
  <si>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</si>
  <si>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</si>
  <si>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</si>
  <si>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</si>
  <si>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</si>
  <si>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</si>
  <si>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</si>
  <si>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</si>
  <si>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</si>
  <si>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</si>
  <si>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</si>
  <si>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</si>
  <si>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</si>
  <si>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</si>
  <si>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</si>
  <si>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</si>
  <si>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</si>
  <si>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</si>
  <si>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</si>
  <si>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</si>
  <si>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</si>
  <si>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</si>
  <si>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</si>
  <si>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</si>
  <si>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</si>
  <si>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</si>
  <si>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</si>
  <si>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</si>
  <si>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</si>
  <si>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</si>
  <si>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</si>
  <si>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</si>
  <si>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</si>
  <si>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</si>
  <si>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</si>
  <si>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</si>
  <si>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</si>
  <si>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</si>
  <si>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</si>
  <si>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</si>
  <si>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</si>
  <si>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</si>
  <si>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</si>
  <si>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</si>
  <si>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</si>
  <si>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</si>
  <si>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</si>
  <si>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</si>
  <si>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</si>
  <si>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</si>
  <si>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</si>
  <si>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</si>
  <si>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</si>
  <si>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</si>
  <si>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</si>
  <si>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</si>
  <si>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</si>
  <si>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</si>
  <si>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</si>
  <si>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</si>
  <si>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</si>
  <si>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</si>
  <si>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</si>
  <si>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</si>
  <si>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</si>
  <si>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</si>
  <si>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</si>
  <si>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</si>
  <si>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</si>
  <si>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</si>
  <si>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</si>
  <si>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</si>
  <si>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</si>
  <si>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</si>
  <si>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</si>
  <si>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</si>
  <si>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</si>
  <si>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</si>
  <si>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</si>
  <si>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</si>
  <si>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</si>
  <si>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</si>
  <si>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</si>
  <si>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</si>
  <si>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</si>
  <si>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</si>
  <si>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</si>
  <si>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</si>
  <si>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</si>
  <si>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</si>
  <si>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</si>
  <si>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</si>
  <si>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</si>
  <si>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</si>
  <si>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</si>
  <si>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</si>
  <si>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</si>
  <si>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</si>
  <si>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</si>
  <si>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</si>
  <si>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</si>
  <si>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</si>
  <si>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</si>
  <si>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</si>
  <si>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</si>
  <si>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</si>
  <si>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</si>
  <si>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</si>
  <si>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</si>
  <si>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</si>
  <si>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</si>
  <si>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</si>
  <si>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</si>
  <si>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</si>
  <si>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</si>
  <si>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</si>
  <si>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</si>
  <si>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</si>
  <si>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</si>
  <si>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</si>
  <si>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</si>
  <si>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</si>
  <si>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</si>
  <si>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</si>
  <si>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</si>
  <si>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</si>
  <si>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</si>
  <si>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</si>
  <si>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</si>
  <si>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</si>
  <si>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</si>
  <si>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</si>
  <si>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</si>
  <si>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</si>
  <si>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</si>
  <si>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</si>
  <si>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</si>
  <si>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</si>
  <si>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</si>
  <si>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</si>
  <si>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</si>
  <si>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</si>
  <si>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</si>
  <si>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</si>
  <si>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</si>
  <si>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</si>
  <si>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</si>
  <si>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</si>
  <si>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</si>
  <si>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</si>
  <si>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</si>
  <si>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</si>
  <si>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</si>
  <si>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</si>
  <si>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</si>
  <si>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</si>
  <si>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</si>
  <si>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</si>
  <si>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</si>
  <si>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</si>
  <si>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</si>
  <si>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</si>
  <si>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</si>
  <si>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</si>
  <si>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</si>
  <si>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</si>
  <si>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</si>
  <si>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</si>
  <si>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</si>
  <si>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</si>
  <si>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</si>
  <si>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</si>
  <si>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</si>
  <si>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</si>
  <si>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</si>
  <si>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</si>
  <si>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</si>
  <si>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</si>
  <si>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</si>
  <si>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</si>
  <si>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</si>
  <si>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</si>
  <si>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</si>
  <si>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</si>
  <si>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</si>
  <si>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</si>
  <si>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</si>
  <si>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</si>
  <si>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</si>
  <si>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</si>
  <si>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</si>
  <si>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</si>
  <si>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</si>
  <si>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</si>
  <si>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</si>
  <si>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</si>
  <si>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</si>
  <si>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</si>
  <si>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</si>
  <si>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</si>
  <si>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</si>
  <si>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</si>
  <si>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</si>
  <si>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</si>
  <si>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</si>
  <si>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</si>
  <si>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</si>
  <si>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</si>
  <si>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</si>
  <si>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</si>
  <si>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</si>
  <si>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</si>
  <si>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</si>
  <si>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</si>
  <si>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</si>
  <si>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</si>
  <si>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</si>
  <si>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</si>
  <si>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</si>
  <si>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</si>
  <si>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</si>
  <si>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</si>
  <si>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</si>
  <si>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</si>
  <si>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</si>
  <si>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</si>
  <si>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</si>
  <si>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</si>
  <si>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</si>
  <si>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</si>
  <si>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</si>
  <si>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</si>
  <si>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</si>
  <si>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</si>
  <si>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</si>
  <si>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</si>
  <si>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</si>
  <si>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</si>
  <si>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</si>
  <si>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</si>
  <si>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</si>
  <si>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</si>
  <si>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</si>
  <si>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</si>
  <si>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</si>
  <si>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</si>
  <si>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</si>
  <si>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</si>
  <si>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</si>
  <si>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</si>
  <si>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</si>
  <si>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</si>
  <si>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</si>
  <si>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</si>
  <si>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</si>
  <si>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</si>
  <si>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</si>
  <si>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</si>
  <si>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</si>
  <si>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</si>
  <si>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</si>
  <si>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</si>
  <si>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</si>
  <si>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</si>
  <si>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</si>
  <si>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</si>
  <si>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</si>
  <si>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</si>
  <si>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</si>
  <si>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</si>
  <si>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</si>
  <si>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</si>
  <si>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</si>
  <si>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</si>
  <si>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</si>
  <si>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</si>
  <si>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</si>
  <si>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</si>
  <si>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</si>
  <si>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</si>
  <si>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</si>
  <si>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</si>
  <si>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</si>
  <si>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</si>
  <si>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</si>
  <si>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</si>
  <si>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</si>
  <si>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</si>
  <si>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</si>
  <si>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</si>
  <si>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</si>
  <si>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</si>
  <si>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</si>
  <si>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</si>
  <si>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</si>
  <si>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</si>
  <si>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</si>
  <si>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</si>
  <si>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</si>
  <si>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</si>
  <si>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</si>
  <si>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</si>
  <si>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</si>
  <si>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</si>
  <si>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</si>
  <si>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</si>
  <si>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</si>
  <si>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</si>
  <si>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</si>
  <si>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</si>
  <si>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</si>
  <si>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</si>
  <si>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</si>
  <si>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</si>
  <si>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</si>
  <si>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</si>
  <si>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</si>
  <si>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</si>
  <si>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</si>
  <si>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</si>
  <si>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</si>
  <si>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</si>
  <si>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</si>
  <si>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</si>
  <si>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</si>
  <si>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</si>
  <si>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</si>
  <si>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</si>
  <si>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</si>
  <si>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</si>
  <si>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</si>
  <si>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</si>
  <si>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</si>
  <si>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</si>
  <si>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</si>
  <si>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</si>
  <si>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</si>
  <si>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</si>
  <si>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</si>
  <si>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</si>
  <si>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</si>
  <si>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</si>
  <si>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</si>
  <si>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</si>
  <si>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</si>
  <si>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</si>
  <si>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</si>
  <si>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</si>
  <si>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</si>
  <si>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</si>
  <si>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</si>
  <si>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</si>
  <si>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</si>
  <si>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</si>
  <si>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</si>
  <si>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</si>
  <si>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</si>
  <si>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</si>
  <si>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</si>
  <si>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</si>
  <si>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</si>
  <si>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</si>
  <si>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</si>
  <si>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</si>
  <si>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</si>
  <si>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</si>
  <si>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</si>
  <si>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</si>
  <si>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</si>
  <si>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</si>
  <si>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</si>
  <si>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</si>
  <si>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</si>
  <si>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</si>
  <si>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</si>
  <si>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</si>
  <si>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</si>
  <si>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</si>
  <si>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</si>
  <si>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</si>
  <si>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</si>
  <si>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</si>
  <si>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</si>
  <si>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</si>
  <si>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</si>
  <si>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</si>
  <si>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</si>
  <si>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</si>
  <si>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</si>
  <si>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</si>
  <si>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</si>
  <si>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</si>
  <si>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</si>
  <si>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</si>
  <si>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</si>
  <si>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</si>
  <si>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</si>
  <si>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</si>
  <si>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</si>
  <si>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</si>
  <si>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</si>
  <si>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</si>
  <si>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</si>
  <si>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</si>
  <si>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</si>
  <si>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</si>
  <si>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</si>
  <si>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</si>
  <si>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</si>
  <si>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</si>
  <si>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</si>
  <si>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</si>
  <si>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</si>
  <si>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</si>
  <si>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</si>
  <si>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</si>
  <si>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</si>
  <si>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</si>
  <si>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</si>
  <si>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</si>
  <si>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</si>
  <si>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</si>
  <si>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</si>
  <si>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</si>
  <si>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</si>
  <si>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</si>
  <si>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</si>
  <si>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</si>
  <si>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</si>
  <si>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</si>
  <si>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</si>
  <si>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</si>
  <si>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</si>
  <si>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</si>
  <si>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</si>
  <si>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</si>
  <si>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</si>
  <si>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</si>
  <si>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</si>
  <si>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</si>
  <si>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</si>
  <si>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</si>
  <si>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</si>
  <si>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</si>
  <si>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</si>
  <si>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</si>
  <si>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</si>
  <si>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</si>
  <si>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</si>
  <si>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</si>
  <si>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</si>
  <si>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</si>
  <si>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</si>
  <si>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</si>
  <si>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</si>
  <si>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</si>
  <si>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</si>
  <si>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</si>
  <si>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</si>
  <si>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</si>
  <si>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</si>
  <si>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</si>
  <si>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</si>
  <si>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</si>
  <si>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</si>
  <si>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</si>
  <si>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</si>
  <si>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</si>
  <si>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</si>
  <si>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</si>
  <si>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</si>
  <si>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</si>
  <si>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</si>
  <si>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</si>
  <si>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</si>
  <si>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</si>
  <si>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</si>
  <si>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</si>
  <si>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</si>
  <si>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</si>
  <si>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</si>
  <si>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</si>
  <si>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</si>
  <si>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</si>
  <si>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</si>
  <si>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</si>
  <si>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</si>
  <si>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</si>
  <si>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</si>
  <si>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</si>
  <si>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</si>
  <si>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</si>
  <si>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</si>
  <si>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</si>
  <si>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</si>
  <si>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</si>
  <si>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</si>
  <si>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</si>
  <si>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</si>
  <si>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</si>
  <si>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</si>
  <si>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</si>
  <si>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</si>
  <si>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</si>
  <si>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</si>
  <si>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</si>
  <si>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</si>
  <si>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</si>
  <si>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</si>
  <si>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</si>
  <si>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</si>
  <si>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</si>
  <si>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</si>
  <si>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</si>
  <si>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</si>
  <si>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</si>
  <si>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</si>
  <si>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</si>
  <si>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</si>
  <si>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</si>
  <si>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</si>
  <si>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</si>
  <si>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</si>
  <si>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</si>
  <si>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</si>
  <si>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</si>
  <si>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</si>
  <si>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</si>
  <si>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</si>
  <si>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</si>
  <si>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</si>
  <si>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</si>
  <si>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</si>
  <si>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</si>
  <si>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</si>
  <si>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</si>
  <si>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</si>
  <si>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</si>
  <si>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</si>
  <si>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</si>
  <si>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</si>
  <si>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</si>
  <si>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</si>
  <si>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</si>
  <si>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</si>
  <si>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</si>
  <si>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</si>
  <si>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</si>
  <si>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</si>
  <si>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</si>
  <si>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</si>
  <si>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</si>
  <si>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</si>
  <si>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</si>
  <si>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</si>
  <si>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</si>
  <si>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</si>
  <si>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</si>
  <si>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</si>
  <si>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</si>
  <si>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</si>
  <si>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</si>
  <si>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</si>
  <si>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</si>
  <si>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</si>
  <si>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</si>
  <si>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</si>
  <si>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</si>
  <si>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</si>
  <si>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</si>
  <si>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</si>
  <si>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</si>
  <si>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</si>
  <si>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</si>
  <si>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</si>
  <si>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</si>
  <si>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</si>
  <si>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</si>
  <si>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</si>
  <si>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</si>
  <si>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</si>
  <si>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</si>
  <si>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</si>
  <si>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</si>
  <si>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</si>
  <si>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</si>
  <si>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</si>
  <si>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</si>
  <si>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</si>
  <si>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</si>
  <si>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</si>
  <si>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</si>
  <si>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</si>
  <si>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</si>
  <si>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</si>
  <si>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</si>
  <si>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</si>
  <si>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</si>
  <si>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</si>
  <si>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</si>
  <si>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</si>
  <si>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</si>
  <si>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</si>
  <si>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</si>
  <si>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</si>
  <si>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</si>
  <si>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</si>
  <si>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</si>
  <si>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</si>
  <si>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</si>
  <si>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</si>
  <si>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</si>
  <si>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</si>
  <si>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</si>
  <si>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</si>
  <si>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</si>
  <si>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</si>
  <si>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</si>
  <si>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</si>
  <si>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</si>
  <si>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</si>
  <si>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</si>
  <si>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</si>
  <si>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</si>
  <si>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</si>
  <si>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</si>
  <si>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</si>
  <si>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</si>
  <si>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</si>
  <si>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</si>
  <si>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</si>
  <si>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</si>
  <si>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</si>
  <si>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</si>
  <si>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</si>
  <si>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</si>
  <si>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</si>
  <si>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</si>
  <si>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</si>
  <si>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</si>
  <si>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</si>
  <si>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</si>
  <si>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</si>
  <si>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</si>
  <si>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</si>
  <si>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</si>
  <si>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</si>
  <si>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</si>
  <si>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</si>
  <si>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</si>
  <si>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</si>
  <si>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</si>
  <si>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</si>
  <si>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</si>
  <si>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</si>
  <si>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</si>
  <si>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</si>
  <si>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</si>
  <si>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</si>
  <si>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</si>
  <si>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</si>
  <si>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</si>
  <si>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</si>
  <si>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</si>
  <si>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</si>
  <si>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</si>
  <si>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</si>
  <si>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</si>
  <si>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</si>
  <si>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</si>
  <si>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</si>
  <si>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</si>
  <si>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</si>
  <si>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</si>
  <si>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</si>
  <si>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</si>
  <si>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</si>
  <si>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</si>
  <si>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</si>
  <si>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</si>
  <si>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</si>
  <si>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</si>
  <si>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</si>
  <si>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</si>
  <si>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</si>
  <si>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</si>
  <si>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</si>
  <si>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</si>
  <si>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</si>
  <si>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</si>
  <si>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</si>
  <si>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</si>
  <si>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</si>
  <si>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</si>
  <si>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</si>
  <si>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</si>
  <si>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</si>
  <si>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</si>
  <si>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</si>
  <si>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</si>
  <si>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</si>
  <si>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</si>
  <si>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</si>
  <si>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</si>
  <si>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</si>
  <si>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</si>
  <si>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</si>
  <si>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</si>
  <si>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</si>
  <si>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</si>
  <si>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</si>
  <si>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</si>
  <si>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</si>
  <si>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</si>
  <si>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</si>
  <si>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</si>
  <si>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</si>
  <si>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</si>
  <si>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</si>
  <si>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</si>
  <si>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</si>
  <si>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</si>
  <si>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</si>
  <si>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</si>
  <si>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</si>
  <si>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</si>
  <si>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</si>
  <si>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</si>
  <si>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</si>
  <si>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</si>
  <si>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</si>
  <si>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</si>
  <si>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</si>
  <si>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</si>
  <si>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</si>
  <si>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</si>
  <si>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</si>
  <si>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</si>
  <si>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</si>
  <si>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</si>
  <si>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</si>
  <si>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</si>
  <si>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</si>
  <si>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</si>
  <si>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</si>
  <si>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</si>
  <si>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</si>
  <si>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</si>
  <si>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</si>
  <si>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</si>
  <si>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</si>
  <si>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</si>
  <si>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</si>
  <si>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</si>
  <si>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</si>
  <si>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</si>
  <si>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</si>
  <si>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</si>
  <si>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</si>
  <si>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</si>
  <si>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</si>
  <si>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</si>
  <si>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</si>
  <si>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</si>
  <si>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</si>
  <si>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</si>
  <si>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</si>
  <si>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</si>
  <si>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</si>
  <si>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</si>
  <si>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</si>
  <si>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</si>
  <si>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</si>
  <si>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</si>
  <si>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</si>
  <si>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</si>
  <si>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</si>
  <si>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</si>
  <si>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</si>
  <si>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</si>
  <si>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</si>
  <si>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</si>
  <si>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</si>
  <si>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</si>
  <si>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</si>
  <si>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</si>
  <si>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</si>
  <si>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</si>
  <si>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</si>
  <si>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</si>
  <si>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</si>
  <si>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</si>
  <si>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</si>
  <si>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</si>
  <si>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</si>
  <si>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</si>
  <si>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</si>
  <si>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</si>
  <si>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</si>
  <si>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</si>
  <si>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</si>
  <si>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</si>
  <si>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</si>
  <si>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</si>
  <si>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</si>
  <si>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</si>
  <si>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</si>
  <si>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</si>
  <si>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</si>
  <si>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</si>
  <si>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</si>
  <si>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</si>
  <si>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</si>
  <si>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</si>
  <si>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</si>
  <si>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</si>
  <si>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</si>
  <si>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</si>
  <si>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</si>
  <si>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</si>
  <si>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</si>
  <si>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</si>
  <si>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</si>
  <si>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</si>
  <si>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</si>
  <si>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</si>
  <si>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</si>
  <si>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</si>
  <si>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</si>
  <si>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</si>
  <si>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</si>
  <si>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</si>
  <si>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</si>
  <si>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</si>
  <si>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</si>
  <si>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</si>
  <si>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</si>
  <si>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</si>
  <si>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</si>
  <si>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</si>
  <si>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</si>
  <si>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</si>
  <si>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</si>
  <si>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</si>
  <si>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</si>
  <si>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</si>
  <si>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</si>
  <si>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</si>
  <si>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</si>
  <si>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</si>
  <si>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</si>
  <si>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</si>
  <si>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</si>
  <si>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</si>
  <si>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</si>
  <si>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</si>
  <si>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</si>
  <si>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</si>
  <si>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</si>
  <si>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</si>
  <si>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</si>
  <si>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</si>
  <si>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</si>
  <si>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</si>
  <si>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</si>
  <si>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</si>
  <si>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</si>
  <si>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</si>
  <si>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</si>
  <si>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</si>
  <si>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</si>
  <si>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</si>
  <si>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</si>
  <si>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</si>
  <si>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</si>
  <si>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</si>
  <si>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</si>
  <si>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</si>
  <si>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</si>
  <si>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</si>
  <si>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</si>
  <si>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</si>
  <si>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</si>
  <si>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</si>
  <si>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</si>
  <si>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</si>
  <si>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</si>
  <si>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</si>
  <si>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</si>
  <si>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</si>
  <si>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</si>
  <si>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</si>
  <si>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</si>
  <si>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</si>
  <si>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</si>
  <si>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</si>
  <si>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</si>
  <si>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</si>
  <si>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</si>
  <si>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</si>
  <si>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</si>
  <si>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</si>
  <si>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</si>
  <si>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</si>
  <si>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</si>
  <si>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</si>
  <si>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</si>
  <si>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</si>
  <si>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</si>
  <si>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</si>
  <si>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</si>
  <si>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</si>
  <si>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</si>
  <si>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</si>
  <si>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</si>
  <si>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</si>
  <si>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</si>
  <si>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</si>
  <si>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</si>
  <si>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</si>
  <si>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</si>
  <si>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</si>
  <si>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</si>
  <si>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</si>
  <si>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</si>
  <si>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</si>
  <si>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</si>
  <si>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</si>
  <si>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</si>
  <si>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</si>
  <si>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</si>
  <si>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</si>
  <si>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</si>
  <si>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</si>
  <si>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</si>
  <si>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</si>
  <si>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</si>
  <si>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</si>
  <si>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</si>
  <si>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</si>
  <si>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</si>
  <si>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</si>
  <si>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</si>
  <si>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</si>
  <si>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</si>
  <si>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</si>
  <si>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</si>
  <si>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</si>
  <si>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</si>
  <si>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</si>
  <si>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</si>
  <si>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</si>
  <si>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</si>
  <si>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</si>
  <si>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</si>
  <si>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</si>
  <si>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</si>
  <si>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</si>
  <si>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</si>
  <si>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</si>
  <si>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</si>
  <si>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</si>
  <si>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</si>
  <si>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</si>
  <si>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</si>
  <si>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</si>
  <si>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</si>
  <si>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</si>
  <si>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</si>
  <si>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</si>
  <si>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</si>
  <si>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</si>
  <si>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</si>
  <si>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</si>
  <si>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</si>
  <si>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</si>
  <si>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</si>
  <si>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</si>
  <si>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</si>
  <si>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</si>
  <si>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</si>
  <si>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</si>
  <si>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</si>
  <si>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</si>
  <si>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</si>
  <si>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</si>
  <si>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</si>
  <si>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</si>
  <si>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</si>
  <si>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</si>
  <si>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</si>
  <si>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</si>
  <si>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</si>
  <si>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</si>
  <si>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</si>
  <si>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</si>
  <si>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</si>
  <si>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</si>
  <si>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</si>
  <si>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</si>
  <si>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</si>
  <si>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</si>
  <si>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</si>
  <si>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</si>
  <si>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</si>
  <si>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</si>
  <si>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</si>
  <si>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</si>
  <si>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</si>
  <si>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</si>
  <si>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</si>
  <si>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</si>
  <si>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</si>
  <si>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</si>
  <si>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</si>
  <si>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</si>
  <si>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</si>
  <si>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</si>
  <si>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</si>
  <si>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</si>
  <si>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</si>
  <si>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</si>
  <si>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</si>
  <si>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</si>
  <si>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</si>
  <si>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</si>
  <si>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</si>
  <si>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</si>
  <si>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</si>
  <si>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</si>
  <si>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</si>
  <si>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</si>
  <si>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</si>
  <si>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</si>
  <si>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</si>
  <si>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</si>
  <si>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</si>
  <si>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</si>
  <si>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</si>
  <si>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</si>
  <si>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</si>
  <si>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</si>
  <si>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</si>
  <si>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</si>
  <si>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</si>
  <si>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</si>
  <si>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</si>
  <si>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</si>
  <si>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</si>
  <si>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</si>
  <si>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</si>
  <si>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</si>
  <si>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</si>
  <si>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</si>
  <si>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</si>
  <si>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</si>
  <si>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</si>
  <si>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</si>
  <si>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</si>
  <si>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</si>
  <si>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</si>
  <si>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</si>
  <si>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</si>
  <si>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</si>
  <si>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</si>
  <si>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</si>
  <si>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</si>
  <si>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</si>
  <si>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</si>
  <si>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</si>
  <si>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</si>
  <si>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</si>
  <si>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</si>
  <si>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</si>
  <si>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</si>
  <si>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</si>
  <si>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</si>
  <si>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</si>
  <si>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</si>
  <si>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</si>
  <si>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</si>
  <si>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</si>
  <si>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</si>
  <si>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</si>
  <si>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</si>
  <si>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</si>
  <si>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</si>
  <si>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</si>
  <si>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</si>
  <si>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</si>
  <si>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</si>
  <si>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</si>
  <si>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</si>
  <si>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</si>
  <si>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</si>
  <si>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</si>
  <si>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</si>
  <si>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</si>
  <si>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</si>
  <si>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</si>
  <si>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</si>
  <si>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</si>
  <si>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</si>
  <si>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</si>
  <si>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</si>
  <si>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</si>
  <si>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</si>
  <si>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</si>
  <si>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</si>
  <si>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</si>
  <si>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</si>
  <si>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</si>
  <si>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</si>
  <si>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</si>
  <si>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</si>
  <si>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</si>
  <si>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</si>
  <si>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</si>
  <si>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</si>
  <si>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</si>
  <si>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</si>
  <si>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</si>
  <si>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</si>
  <si>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</si>
  <si>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</si>
  <si>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</si>
  <si>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</si>
  <si>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</si>
  <si>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</si>
  <si>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</si>
  <si>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</si>
  <si>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</si>
  <si>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</si>
  <si>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</si>
  <si>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</si>
  <si>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</si>
  <si>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</si>
  <si>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</si>
  <si>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</si>
  <si>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</si>
  <si>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</si>
  <si>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</si>
  <si>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</si>
  <si>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</si>
  <si>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</si>
  <si>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</si>
  <si>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</si>
  <si>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</si>
  <si>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</si>
  <si>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</si>
  <si>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</si>
  <si>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</si>
  <si>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</si>
  <si>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</si>
  <si>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</si>
  <si>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</si>
  <si>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</si>
  <si>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</si>
  <si>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</si>
  <si>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</si>
  <si>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</si>
  <si>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</si>
  <si>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</si>
  <si>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</si>
  <si>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</si>
  <si>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</si>
  <si>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</si>
  <si>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</si>
  <si>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</si>
  <si>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</si>
  <si>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</si>
  <si>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</si>
  <si>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</si>
  <si>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</si>
  <si>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</si>
  <si>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</si>
  <si>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</si>
  <si>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</si>
  <si>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</si>
  <si>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</si>
  <si>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</si>
  <si>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</si>
  <si>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</si>
  <si>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</si>
  <si>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</si>
  <si>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</si>
  <si>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</si>
  <si>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</si>
  <si>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</si>
  <si>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</si>
  <si>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</si>
  <si>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</si>
  <si>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</si>
  <si>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</si>
  <si>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</si>
  <si>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</si>
  <si>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</si>
  <si>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</si>
  <si>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</si>
  <si>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</si>
  <si>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</si>
  <si>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</si>
  <si>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</si>
  <si>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</si>
  <si>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</si>
  <si>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</si>
  <si>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</si>
  <si>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</si>
  <si>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</si>
  <si>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</si>
  <si>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</si>
  <si>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</si>
  <si>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</si>
  <si>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</si>
  <si>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</si>
  <si>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</si>
  <si>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</si>
  <si>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</si>
  <si>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</si>
  <si>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</si>
  <si>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</si>
  <si>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</si>
  <si>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</si>
  <si>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</si>
  <si>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</si>
  <si>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</si>
  <si>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</si>
  <si>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</si>
  <si>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</si>
  <si>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</si>
  <si>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</si>
  <si>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</si>
  <si>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</si>
  <si>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</si>
  <si>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</si>
  <si>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</si>
  <si>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</si>
  <si>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</si>
  <si>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</si>
  <si>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</si>
  <si>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</si>
  <si>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</si>
  <si>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</si>
  <si>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</si>
  <si>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</si>
  <si>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</si>
  <si>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</si>
  <si>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</si>
  <si>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</si>
  <si>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</si>
  <si>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</si>
  <si>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</si>
  <si>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</si>
  <si>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</si>
  <si>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</si>
  <si>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</si>
  <si>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</si>
  <si>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</si>
  <si>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</si>
  <si>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</si>
  <si>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</si>
  <si>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</si>
  <si>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</si>
  <si>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</si>
  <si>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</si>
  <si>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</si>
  <si>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</si>
  <si>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</si>
  <si>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</si>
  <si>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</si>
  <si>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</si>
  <si>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</si>
  <si>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</si>
  <si>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</si>
  <si>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</si>
  <si>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</si>
  <si>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</si>
  <si>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</si>
  <si>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</si>
  <si>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</si>
  <si>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</si>
  <si>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</si>
  <si>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</si>
  <si>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</si>
  <si>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</si>
  <si>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</si>
  <si>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</si>
  <si>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</si>
  <si>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</si>
  <si>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</si>
  <si>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</si>
  <si>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</si>
  <si>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</si>
  <si>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</si>
  <si>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</si>
  <si>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</si>
  <si>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</si>
  <si>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</si>
  <si>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</si>
  <si>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</si>
  <si>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</si>
  <si>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</si>
  <si>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</si>
  <si>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</si>
  <si>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</si>
  <si>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</si>
  <si>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</si>
  <si>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</si>
  <si>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</si>
  <si>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</si>
  <si>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</si>
  <si>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</si>
  <si>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</si>
  <si>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</si>
  <si>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</si>
  <si>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</si>
  <si>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</si>
  <si>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</si>
  <si>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</si>
  <si>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</si>
  <si>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</si>
  <si>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</si>
  <si>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</si>
  <si>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</si>
  <si>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</si>
  <si>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</si>
  <si>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</si>
  <si>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</si>
  <si>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</si>
  <si>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</si>
  <si>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</si>
  <si>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</si>
  <si>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</si>
  <si>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</si>
  <si>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</si>
  <si>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</si>
  <si>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</si>
  <si>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</si>
  <si>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</si>
  <si>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</si>
  <si>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</si>
  <si>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</si>
  <si>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</si>
  <si>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</si>
  <si>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</si>
  <si>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</si>
  <si>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</si>
  <si>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</si>
  <si>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</si>
  <si>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</si>
  <si>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</si>
  <si>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</si>
  <si>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</si>
  <si>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</si>
  <si>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</si>
  <si>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</si>
  <si>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</si>
  <si>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</si>
  <si>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</si>
  <si>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</si>
  <si>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</si>
  <si>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</si>
  <si>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</si>
  <si>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</si>
  <si>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</si>
  <si>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</si>
  <si>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</si>
  <si>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</si>
  <si>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</si>
  <si>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</si>
  <si>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</si>
  <si>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</si>
  <si>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</si>
  <si>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</si>
  <si>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</si>
  <si>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</si>
  <si>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</si>
  <si>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</si>
  <si>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</si>
  <si>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</si>
  <si>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</si>
  <si>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</si>
  <si>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</si>
  <si>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</si>
  <si>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</si>
  <si>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</si>
  <si>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</si>
  <si>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</si>
  <si>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</si>
  <si>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</si>
  <si>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</si>
  <si>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</si>
  <si>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</si>
  <si>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</si>
  <si>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</si>
  <si>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</si>
  <si>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</si>
  <si>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</si>
  <si>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</si>
  <si>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</si>
  <si>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</si>
  <si>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</si>
  <si>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</si>
  <si>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</si>
  <si>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</si>
  <si>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</si>
  <si>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</si>
  <si>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</si>
  <si>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</si>
  <si>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</si>
  <si>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</si>
  <si>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</si>
  <si>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</si>
  <si>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</si>
  <si>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</si>
  <si>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</si>
  <si>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</si>
  <si>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</si>
  <si>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</si>
  <si>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</si>
  <si>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</si>
  <si>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</si>
  <si>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</si>
  <si>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</si>
  <si>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</si>
  <si>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</si>
  <si>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</si>
  <si>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</si>
  <si>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</si>
  <si>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</si>
  <si>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</si>
  <si>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</si>
  <si>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</si>
  <si>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</si>
  <si>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</si>
  <si>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</si>
  <si>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</si>
  <si>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</si>
  <si>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</si>
  <si>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</si>
  <si>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</si>
  <si>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</si>
  <si>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</si>
  <si>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</si>
  <si>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</si>
  <si>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</si>
  <si>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</si>
  <si>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</si>
  <si>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</si>
  <si>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</si>
  <si>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</si>
  <si>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</si>
  <si>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</si>
  <si>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</si>
  <si>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</si>
  <si>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</si>
  <si>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</si>
  <si>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</si>
  <si>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</si>
  <si>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</si>
  <si>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</si>
  <si>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</si>
  <si>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</si>
  <si>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</si>
  <si>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</si>
  <si>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</si>
  <si>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</si>
  <si>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</si>
  <si>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</si>
  <si>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</si>
  <si>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</si>
  <si>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</si>
  <si>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</si>
  <si>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</si>
  <si>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</si>
  <si>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</si>
  <si>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</si>
  <si>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</si>
  <si>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</si>
  <si>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</si>
  <si>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</si>
  <si>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</si>
  <si>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</si>
  <si>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</si>
  <si>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</si>
  <si>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</si>
  <si>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</si>
  <si>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</si>
  <si>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</si>
  <si>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</si>
  <si>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</si>
  <si>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</si>
  <si>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</si>
  <si>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</si>
  <si>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</si>
  <si>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</si>
  <si>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</si>
  <si>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</si>
  <si>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</si>
  <si>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</si>
  <si>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</si>
  <si>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</si>
  <si>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</si>
  <si>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</si>
  <si>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</si>
  <si>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</si>
  <si>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</si>
  <si>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</si>
  <si>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</si>
  <si>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</si>
  <si>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</si>
  <si>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</si>
  <si>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</si>
  <si>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</si>
  <si>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</si>
  <si>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</si>
  <si>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</si>
  <si>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</si>
  <si>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</si>
  <si>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</si>
  <si>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</si>
  <si>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</si>
  <si>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</si>
  <si>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</si>
  <si>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</si>
  <si>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</si>
  <si>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</si>
  <si>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</si>
  <si>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</si>
  <si>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</si>
  <si>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</si>
  <si>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</si>
  <si>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</si>
  <si>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</si>
  <si>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</si>
  <si>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</si>
  <si>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</si>
  <si>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</si>
  <si>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</si>
  <si>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</si>
  <si>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</si>
  <si>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</si>
  <si>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</si>
  <si>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</si>
  <si>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</si>
  <si>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</si>
  <si>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</si>
  <si>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</si>
  <si>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</si>
  <si>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</si>
  <si>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</si>
  <si>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</si>
  <si>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</si>
  <si>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</si>
  <si>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</si>
  <si>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</si>
  <si>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</si>
  <si>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</si>
  <si>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</si>
  <si>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</si>
  <si>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</si>
  <si>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</si>
  <si>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</si>
  <si>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</si>
  <si>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</si>
  <si>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</si>
  <si>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</si>
  <si>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</si>
  <si>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</si>
  <si>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</si>
  <si>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</si>
  <si>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</si>
  <si>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</si>
  <si>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</si>
  <si>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</si>
  <si>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</si>
  <si>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</si>
  <si>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</si>
  <si>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</si>
  <si>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</si>
  <si>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</si>
  <si>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</si>
  <si>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</si>
  <si>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</si>
  <si>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</si>
  <si>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</si>
  <si>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</si>
  <si>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</si>
  <si>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</si>
  <si>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</si>
  <si>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</si>
  <si>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</si>
  <si>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</si>
  <si>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</si>
  <si>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</si>
  <si>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</si>
  <si>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</si>
  <si>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</si>
  <si>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</si>
  <si>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</si>
  <si>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</si>
  <si>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</si>
  <si>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</si>
  <si>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</si>
  <si>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</si>
  <si>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</si>
  <si>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</si>
  <si>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</si>
  <si>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</si>
  <si>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</si>
  <si>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</si>
  <si>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</si>
  <si>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</si>
  <si>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</si>
  <si>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</si>
  <si>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</si>
  <si>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</si>
  <si>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</si>
  <si>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</si>
  <si>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</si>
  <si>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</si>
  <si>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</si>
  <si>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</si>
  <si>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</si>
  <si>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</si>
  <si>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</si>
  <si>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</si>
  <si>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</si>
  <si>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</si>
  <si>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</si>
  <si>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</si>
  <si>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</si>
  <si>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</si>
  <si>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</si>
  <si>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</si>
  <si>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</si>
  <si>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</si>
  <si>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</si>
  <si>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</si>
  <si>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</si>
  <si>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</si>
  <si>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</si>
  <si>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</si>
  <si>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</si>
  <si>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</si>
  <si>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</si>
  <si>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</si>
  <si>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</si>
  <si>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</si>
  <si>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</si>
  <si>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</si>
  <si>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</si>
  <si>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</si>
  <si>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</si>
  <si>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</si>
  <si>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</si>
  <si>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</si>
  <si>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</si>
  <si>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</si>
  <si>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</si>
  <si>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</si>
  <si>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</si>
  <si>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</si>
  <si>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</si>
  <si>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</si>
  <si>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</si>
  <si>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</si>
  <si>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</si>
  <si>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</si>
  <si>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</si>
  <si>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</si>
  <si>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</si>
  <si>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</si>
  <si>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</si>
  <si>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</si>
  <si>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</si>
  <si>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</si>
  <si>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</si>
  <si>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</si>
  <si>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</si>
  <si>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</si>
  <si>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</si>
  <si>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</si>
  <si>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</si>
  <si>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</si>
  <si>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</si>
  <si>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</si>
  <si>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</si>
  <si>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</si>
  <si>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</si>
  <si>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</si>
  <si>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</si>
  <si>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</si>
  <si>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</si>
  <si>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</si>
  <si>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</si>
  <si>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</si>
  <si>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</si>
  <si>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</si>
  <si>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</si>
  <si>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</si>
  <si>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</si>
  <si>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</si>
  <si>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</si>
  <si>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</si>
  <si>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</si>
  <si>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</si>
  <si>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</si>
  <si>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</si>
  <si>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</si>
  <si>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</si>
  <si>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</si>
  <si>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</si>
  <si>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</si>
  <si>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</si>
  <si>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</si>
  <si>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</si>
  <si>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</si>
  <si>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</si>
  <si>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</si>
  <si>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</si>
  <si>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</si>
  <si>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</si>
  <si>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</si>
  <si>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</si>
  <si>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</si>
  <si>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</si>
  <si>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</si>
  <si>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</si>
  <si>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</si>
  <si>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</si>
  <si>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</si>
  <si>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</si>
  <si>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</si>
  <si>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</si>
  <si>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</si>
  <si>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</si>
  <si>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</si>
  <si>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</si>
  <si>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</si>
  <si>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</si>
  <si>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</si>
  <si>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</si>
  <si>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</si>
  <si>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</si>
  <si>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</si>
  <si>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</si>
  <si>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</si>
  <si>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</si>
  <si>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</si>
  <si>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</si>
  <si>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</si>
  <si>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</si>
  <si>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</si>
  <si>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</si>
  <si>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</si>
  <si>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</si>
  <si>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</si>
  <si>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</si>
  <si>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</si>
  <si>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</si>
  <si>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</si>
  <si>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</si>
  <si>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</si>
  <si>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</si>
  <si>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</si>
  <si>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</si>
  <si>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</si>
  <si>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</si>
  <si>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</si>
  <si>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</si>
  <si>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</si>
  <si>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</si>
  <si>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</si>
  <si>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</si>
  <si>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</si>
  <si>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</si>
  <si>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</si>
  <si>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</si>
  <si>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</si>
  <si>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</si>
  <si>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</si>
  <si>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</si>
  <si>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</si>
  <si>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</si>
  <si>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</si>
  <si>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</si>
  <si>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</si>
  <si>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</si>
  <si>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</si>
  <si>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</si>
  <si>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</si>
  <si>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</si>
  <si>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</si>
  <si>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</si>
  <si>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</si>
  <si>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</si>
  <si>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</si>
  <si>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</si>
  <si>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</si>
  <si>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</si>
  <si>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</si>
  <si>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</si>
  <si>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</si>
  <si>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</si>
  <si>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</si>
  <si>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</si>
  <si>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</si>
  <si>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</si>
  <si>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</si>
  <si>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</si>
  <si>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</si>
  <si>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</si>
  <si>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</si>
  <si>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</si>
  <si>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</si>
  <si>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</si>
  <si>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</si>
  <si>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</si>
  <si>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</si>
  <si>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</si>
  <si>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</si>
  <si>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</si>
  <si>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</si>
  <si>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</si>
  <si>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</si>
  <si>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</si>
  <si>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</si>
  <si>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</si>
  <si>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</si>
  <si>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</si>
  <si>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</si>
  <si>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</si>
  <si>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</si>
  <si>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</si>
  <si>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</si>
  <si>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</si>
  <si>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</si>
  <si>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</si>
  <si>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</si>
  <si>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</si>
  <si>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</si>
  <si>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</si>
  <si>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</si>
  <si>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</si>
  <si>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</si>
  <si>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</si>
  <si>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</si>
  <si>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</si>
  <si>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</si>
  <si>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</si>
  <si>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</si>
  <si>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</si>
  <si>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</si>
  <si>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</si>
  <si>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</si>
  <si>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</si>
  <si>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</si>
  <si>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</si>
  <si>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</si>
  <si>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</si>
  <si>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</si>
  <si>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</si>
  <si>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</si>
  <si>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</si>
  <si>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</si>
  <si>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</si>
  <si>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</si>
  <si>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</si>
  <si>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</si>
  <si>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</si>
  <si>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</si>
  <si>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</si>
  <si>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</si>
  <si>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</si>
  <si>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</si>
  <si>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</si>
  <si>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</si>
  <si>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</si>
  <si>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</si>
  <si>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</si>
  <si>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</si>
  <si>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</si>
  <si>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</si>
  <si>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</si>
  <si>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</si>
  <si>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</si>
  <si>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</si>
  <si>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</si>
  <si>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</si>
  <si>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</si>
  <si>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</si>
  <si>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</si>
  <si>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</si>
  <si>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</si>
  <si>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</si>
  <si>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</si>
  <si>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</si>
  <si>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</si>
  <si>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</si>
  <si>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</si>
  <si>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</si>
  <si>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</si>
  <si>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</si>
  <si>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</si>
  <si>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</si>
  <si>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</si>
  <si>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</si>
  <si>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</si>
  <si>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</si>
  <si>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</si>
  <si>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</si>
  <si>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</si>
  <si>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</si>
  <si>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</si>
  <si>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</si>
  <si>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</si>
  <si>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</si>
  <si>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</si>
  <si>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</si>
  <si>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</si>
  <si>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</si>
  <si>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</si>
  <si>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</si>
  <si>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</si>
  <si>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</si>
  <si>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</si>
  <si>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</si>
  <si>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</si>
  <si>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</si>
  <si>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</si>
  <si>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</si>
  <si>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</si>
  <si>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</si>
  <si>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</si>
  <si>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</si>
  <si>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</si>
  <si>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</si>
  <si>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</si>
  <si>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</si>
  <si>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</si>
  <si>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</si>
  <si>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</si>
  <si>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</si>
  <si>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</si>
  <si>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</si>
  <si>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</si>
  <si>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</si>
  <si>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</si>
  <si>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</si>
  <si>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</si>
  <si>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</si>
  <si>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</si>
  <si>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</si>
  <si>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</si>
  <si>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</si>
  <si>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</si>
  <si>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</si>
  <si>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</si>
  <si>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</si>
  <si>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</si>
  <si>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</si>
  <si>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</si>
  <si>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</si>
  <si>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</si>
  <si>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</si>
  <si>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</si>
  <si>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</si>
  <si>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</si>
  <si>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</si>
  <si>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</si>
  <si>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</si>
  <si>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</si>
  <si>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</si>
  <si>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</si>
  <si>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</si>
  <si>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</si>
  <si>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</si>
  <si>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</si>
  <si>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</si>
  <si>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</si>
  <si>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</si>
  <si>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</si>
  <si>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</si>
  <si>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</si>
  <si>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</si>
  <si>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</si>
  <si>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</si>
  <si>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</si>
  <si>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</si>
  <si>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</si>
  <si>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</si>
  <si>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</si>
  <si>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</si>
  <si>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</si>
  <si>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</si>
  <si>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</si>
  <si>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</si>
  <si>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</si>
  <si>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</si>
  <si>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</si>
  <si>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</si>
  <si>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</si>
  <si>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</si>
  <si>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</si>
  <si>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</si>
  <si>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</si>
  <si>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</si>
  <si>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</si>
  <si>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</si>
  <si>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</si>
  <si>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</si>
  <si>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</si>
  <si>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</si>
  <si>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</si>
  <si>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</si>
  <si>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</si>
  <si>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</si>
  <si>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</si>
  <si>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</si>
  <si>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</si>
  <si>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</si>
  <si>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</si>
  <si>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</si>
  <si>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</si>
  <si>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</si>
  <si>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</si>
  <si>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</si>
  <si>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</si>
  <si>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</si>
  <si>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</si>
  <si>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</si>
  <si>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</si>
  <si>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</si>
  <si>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</si>
  <si>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</si>
  <si>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</si>
  <si>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</si>
  <si>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</si>
  <si>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</si>
  <si>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</si>
  <si>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</si>
  <si>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</si>
  <si>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</si>
  <si>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</si>
  <si>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</si>
  <si>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</si>
  <si>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</si>
  <si>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</si>
  <si>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</si>
  <si>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</si>
  <si>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</si>
  <si>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</si>
  <si>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</si>
  <si>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</si>
  <si>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</si>
  <si>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</si>
  <si>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</si>
  <si>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</si>
  <si>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</si>
  <si>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</si>
  <si>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</si>
  <si>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</si>
  <si>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</si>
  <si>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</si>
  <si>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</si>
  <si>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</si>
  <si>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</si>
  <si>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</si>
  <si>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</si>
  <si>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</si>
  <si>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</si>
  <si>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</si>
  <si>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</si>
  <si>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</si>
  <si>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</si>
  <si>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</si>
  <si>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</si>
  <si>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</si>
  <si>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</si>
  <si>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</si>
  <si>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</si>
  <si>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</si>
  <si>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</si>
  <si>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</si>
  <si>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</si>
  <si>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</si>
  <si>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</si>
  <si>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</si>
  <si>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</si>
  <si>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</si>
  <si>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</si>
  <si>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</si>
  <si>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</si>
  <si>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</si>
  <si>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</si>
  <si>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</si>
  <si>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</si>
  <si>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</si>
  <si>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</si>
  <si>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</si>
  <si>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</si>
  <si>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</si>
  <si>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</si>
  <si>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</si>
  <si>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</si>
  <si>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</si>
  <si>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</si>
  <si>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</si>
  <si>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</si>
  <si>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</si>
  <si>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</si>
  <si>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</si>
  <si>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</si>
  <si>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</si>
  <si>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</si>
  <si>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</si>
  <si>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</si>
  <si>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</si>
  <si>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</si>
  <si>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</si>
  <si>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</si>
  <si>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</si>
  <si>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</si>
  <si>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</si>
  <si>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</si>
  <si>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</si>
  <si>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</si>
  <si>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</si>
  <si>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</si>
  <si>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</si>
  <si>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</si>
  <si>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</si>
  <si>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</si>
  <si>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</si>
  <si>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</si>
  <si>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</si>
  <si>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</si>
  <si>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</si>
  <si>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</si>
  <si>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</si>
  <si>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</si>
  <si>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</si>
  <si>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</si>
  <si>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</si>
  <si>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</si>
  <si>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</si>
  <si>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</si>
  <si>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</si>
  <si>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</si>
  <si>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</si>
  <si>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</si>
  <si>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</si>
  <si>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</si>
  <si>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</si>
  <si>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</si>
  <si>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</si>
  <si>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</si>
  <si>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</si>
  <si>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</si>
  <si>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</si>
  <si>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</si>
  <si>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</si>
  <si>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</si>
  <si>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</si>
  <si>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</si>
  <si>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</si>
  <si>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</si>
  <si>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</si>
  <si>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</si>
  <si>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</si>
  <si>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</si>
  <si>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</si>
  <si>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</si>
  <si>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</si>
  <si>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</si>
  <si>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</si>
  <si>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</si>
  <si>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</si>
  <si>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</si>
  <si>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</si>
  <si>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</si>
  <si>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</si>
  <si>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</si>
  <si>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</si>
  <si>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</si>
  <si>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</si>
  <si>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</si>
  <si>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</si>
  <si>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</si>
  <si>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</si>
  <si>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</si>
  <si>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</si>
  <si>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</si>
  <si>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</si>
  <si>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</si>
  <si>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</si>
  <si>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</si>
  <si>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</si>
  <si>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</si>
  <si>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</si>
  <si>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</si>
  <si>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</si>
  <si>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</si>
  <si>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</si>
  <si>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</si>
  <si>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</si>
  <si>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</si>
  <si>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</si>
  <si>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</si>
  <si>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</si>
  <si>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</si>
  <si>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</si>
  <si>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</si>
  <si>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</si>
  <si>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</si>
  <si>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</si>
  <si>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</si>
  <si>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</si>
  <si>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</si>
  <si>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</si>
  <si>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</si>
  <si>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</si>
  <si>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</si>
  <si>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</si>
  <si>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</si>
  <si>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</si>
  <si>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</si>
  <si>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</si>
  <si>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</si>
  <si>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</si>
  <si>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</si>
  <si>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</si>
  <si>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</si>
  <si>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</si>
  <si>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</si>
  <si>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</si>
  <si>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</si>
  <si>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</si>
  <si>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</si>
  <si>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</si>
  <si>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</si>
  <si>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</si>
  <si>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</si>
  <si>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</si>
  <si>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</si>
  <si>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</si>
  <si>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</si>
  <si>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</si>
  <si>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</si>
  <si>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</si>
  <si>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</si>
  <si>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</si>
  <si>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</si>
  <si>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</si>
  <si>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</si>
  <si>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</si>
  <si>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</si>
  <si>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</si>
  <si>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</si>
  <si>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</si>
  <si>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</si>
  <si>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</si>
  <si>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</si>
  <si>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</si>
  <si>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</si>
  <si>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</si>
  <si>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</si>
  <si>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</si>
  <si>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</si>
  <si>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</si>
  <si>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</si>
  <si>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</si>
  <si>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</si>
  <si>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</si>
  <si>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</si>
  <si>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</si>
  <si>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</si>
  <si>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</si>
  <si>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</si>
  <si>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</si>
  <si>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</si>
  <si>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</si>
  <si>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</si>
  <si>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</si>
  <si>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</si>
  <si>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</si>
  <si>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</si>
  <si>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</si>
  <si>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</si>
  <si>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</si>
  <si>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</si>
  <si>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</si>
  <si>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</si>
  <si>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</si>
  <si>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</si>
  <si>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</si>
  <si>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</si>
  <si>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</si>
  <si>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</si>
  <si>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</si>
  <si>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</si>
  <si>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</si>
  <si>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</si>
  <si>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</si>
  <si>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</si>
  <si>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</si>
  <si>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</si>
  <si>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</si>
  <si>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</si>
  <si>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</si>
  <si>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</si>
  <si>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</si>
  <si>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</si>
  <si>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</si>
  <si>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</si>
  <si>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</si>
  <si>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</si>
  <si>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</si>
  <si>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</si>
  <si>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</si>
  <si>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</si>
  <si>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</si>
  <si>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</si>
  <si>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</si>
  <si>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</si>
  <si>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</si>
  <si>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</si>
  <si>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</si>
  <si>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</si>
  <si>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</si>
  <si>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</si>
  <si>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</si>
  <si>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</si>
  <si>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</si>
  <si>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</si>
  <si>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</si>
  <si>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</si>
  <si>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</si>
  <si>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</si>
  <si>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</si>
  <si>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</si>
  <si>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</si>
  <si>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</si>
  <si>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</si>
  <si>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</si>
  <si>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</si>
  <si>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</si>
  <si>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</si>
  <si>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</si>
  <si>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</si>
  <si>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</si>
  <si>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</si>
  <si>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</si>
  <si>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</si>
  <si>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</si>
  <si>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</si>
  <si>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</si>
  <si>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</si>
  <si>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</si>
  <si>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</si>
  <si>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</si>
  <si>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</si>
  <si>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</si>
  <si>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</si>
  <si>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</si>
  <si>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</si>
  <si>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</si>
  <si>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</si>
  <si>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</si>
  <si>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</si>
  <si>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</si>
  <si>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</si>
  <si>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</si>
  <si>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</si>
  <si>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</si>
  <si>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</si>
  <si>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</si>
  <si>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</si>
  <si>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</si>
  <si>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</si>
  <si>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</si>
  <si>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</si>
  <si>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</si>
  <si>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</si>
  <si>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</si>
  <si>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</si>
  <si>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</si>
  <si>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</si>
  <si>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</si>
  <si>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</si>
  <si>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</si>
  <si>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</si>
  <si>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</si>
  <si>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</si>
  <si>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</si>
  <si>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</si>
  <si>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</si>
  <si>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</si>
  <si>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</si>
  <si>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</si>
  <si>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</si>
  <si>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</si>
  <si>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</si>
  <si>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</si>
  <si>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</si>
  <si>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</si>
  <si>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</si>
  <si>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</si>
  <si>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</si>
  <si>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</si>
  <si>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</si>
  <si>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</si>
  <si>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</si>
  <si>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</si>
  <si>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</si>
  <si>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</si>
  <si>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</si>
  <si>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</si>
  <si>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</si>
  <si>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</si>
  <si>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</si>
  <si>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</si>
  <si>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</si>
  <si>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</si>
  <si>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</si>
  <si>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</si>
  <si>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</si>
  <si>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</si>
  <si>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</si>
  <si>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</si>
  <si>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</si>
  <si>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</si>
  <si>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</si>
  <si>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</si>
  <si>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</si>
  <si>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</si>
  <si>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</si>
  <si>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</si>
  <si>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</si>
  <si>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</si>
  <si>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</si>
  <si>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</si>
  <si>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</si>
  <si>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</si>
  <si>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</si>
  <si>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</si>
  <si>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</si>
  <si>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</si>
  <si>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</si>
  <si>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</si>
  <si>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</si>
  <si>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</si>
  <si>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</si>
  <si>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</si>
  <si>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</si>
  <si>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</si>
  <si>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</si>
  <si>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</si>
  <si>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</si>
  <si>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</si>
  <si>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</si>
  <si>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</si>
  <si>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</si>
  <si>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</si>
  <si>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</si>
  <si>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</si>
  <si>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</si>
  <si>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</si>
  <si>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</si>
  <si>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</si>
  <si>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</si>
  <si>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</si>
  <si>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</si>
  <si>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</si>
  <si>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</si>
  <si>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</si>
  <si>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</si>
  <si>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</si>
  <si>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</si>
  <si>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</si>
  <si>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</si>
  <si>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</si>
  <si>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</si>
  <si>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</si>
  <si>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</si>
  <si>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</si>
  <si>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</si>
  <si>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</si>
  <si>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</si>
  <si>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</si>
  <si>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</si>
  <si>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</si>
  <si>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</si>
  <si>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</si>
  <si>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</si>
  <si>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</si>
  <si>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</si>
  <si>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</si>
  <si>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</si>
  <si>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</si>
  <si>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</si>
  <si>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</si>
  <si>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</si>
  <si>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</si>
  <si>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</si>
  <si>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</si>
  <si>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</si>
  <si>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</si>
  <si>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</si>
  <si>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</si>
  <si>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</si>
  <si>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</si>
  <si>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</si>
  <si>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</si>
  <si>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</si>
  <si>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</si>
  <si>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</si>
  <si>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</si>
  <si>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</si>
  <si>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</si>
  <si>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</si>
  <si>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</si>
  <si>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</si>
  <si>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</si>
  <si>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</si>
  <si>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</si>
  <si>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</si>
  <si>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</si>
  <si>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</si>
  <si>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</si>
  <si>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</si>
  <si>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</si>
  <si>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</si>
  <si>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</si>
  <si>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</si>
  <si>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</si>
  <si>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</si>
  <si>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</si>
  <si>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</si>
  <si>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</si>
  <si>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</si>
  <si>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</si>
  <si>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</si>
  <si>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</si>
  <si>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</si>
  <si>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</si>
  <si>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</si>
  <si>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</si>
  <si>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</si>
  <si>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</si>
  <si>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</si>
  <si>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</si>
  <si>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</si>
  <si>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</si>
  <si>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</si>
  <si>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</si>
  <si>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</si>
  <si>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</si>
  <si>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</si>
  <si>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</si>
  <si>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</si>
  <si>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</si>
  <si>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</si>
  <si>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</si>
  <si>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</si>
  <si>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</si>
  <si>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</si>
  <si>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</si>
  <si>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</si>
  <si>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</si>
  <si>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</si>
  <si>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</si>
  <si>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</si>
  <si>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</si>
  <si>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</si>
  <si>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</si>
  <si>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</si>
  <si>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</si>
  <si>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</si>
  <si>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</si>
  <si>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</si>
  <si>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</si>
  <si>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</si>
  <si>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</si>
  <si>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</si>
  <si>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</si>
  <si>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</si>
  <si>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</si>
  <si>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</si>
  <si>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</si>
  <si>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</si>
  <si>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</si>
  <si>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</si>
  <si>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</si>
  <si>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</si>
  <si>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</si>
  <si>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</si>
  <si>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</si>
  <si>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</si>
  <si>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</si>
  <si>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</si>
  <si>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</si>
  <si>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</si>
  <si>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</si>
  <si>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</si>
  <si>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</si>
  <si>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</si>
  <si>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</si>
  <si>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</si>
  <si>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</si>
  <si>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</si>
  <si>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</si>
  <si>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</si>
  <si>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</si>
  <si>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</si>
  <si>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</si>
  <si>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</si>
  <si>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</si>
  <si>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</si>
  <si>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</si>
  <si>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</si>
  <si>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</si>
  <si>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</si>
  <si>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</si>
  <si>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</si>
  <si>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</si>
  <si>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</si>
  <si>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</si>
  <si>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</si>
  <si>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</si>
  <si>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</si>
  <si>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</si>
  <si>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</si>
  <si>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</si>
  <si>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</si>
  <si>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</si>
  <si>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</si>
  <si>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</si>
  <si>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</si>
  <si>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</si>
  <si>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</si>
  <si>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</si>
  <si>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</si>
  <si>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</si>
  <si>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</si>
  <si>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</si>
  <si>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</si>
  <si>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</si>
  <si>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</si>
  <si>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</si>
  <si>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</si>
  <si>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</si>
  <si>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</si>
  <si>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</si>
  <si>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</si>
  <si>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</si>
  <si>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</si>
  <si>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</si>
  <si>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</si>
  <si>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</si>
  <si>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</si>
  <si>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</si>
  <si>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</si>
  <si>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</si>
  <si>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</si>
  <si>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</si>
  <si>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</si>
  <si>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</si>
  <si>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</si>
  <si>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</si>
  <si>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</si>
  <si>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</si>
  <si>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</si>
  <si>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</si>
  <si>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</si>
  <si>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</si>
  <si>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</si>
  <si>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</si>
  <si>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</si>
  <si>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</si>
  <si>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</si>
  <si>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</si>
  <si>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</si>
  <si>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</si>
  <si>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</si>
  <si>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</si>
  <si>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</si>
  <si>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</si>
  <si>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</si>
  <si>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</si>
  <si>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</si>
  <si>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</si>
  <si>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</si>
  <si>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</si>
  <si>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</si>
  <si>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</si>
  <si>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</si>
  <si>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</si>
  <si>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</si>
  <si>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</si>
  <si>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</si>
  <si>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</si>
  <si>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</si>
  <si>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</si>
  <si>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</si>
  <si>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</si>
  <si>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</si>
  <si>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</si>
  <si>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</si>
  <si>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</si>
  <si>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</si>
  <si>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</si>
  <si>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</si>
  <si>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</si>
  <si>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</si>
  <si>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</si>
  <si>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</si>
  <si>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</si>
  <si>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</si>
  <si>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</si>
  <si>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</si>
  <si>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</si>
  <si>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</si>
  <si>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</si>
  <si>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</si>
  <si>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</si>
  <si>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</si>
  <si>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</si>
  <si>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</si>
  <si>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</si>
  <si>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</si>
  <si>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</si>
  <si>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</si>
  <si>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</si>
  <si>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</si>
  <si>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</si>
  <si>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</si>
  <si>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</si>
  <si>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</si>
  <si>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</si>
  <si>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</si>
  <si>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</si>
  <si>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</si>
  <si>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</si>
  <si>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</si>
  <si>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</si>
  <si>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</si>
  <si>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</si>
  <si>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</si>
  <si>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</si>
  <si>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</si>
  <si>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</si>
  <si>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</si>
  <si>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</si>
  <si>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</si>
  <si>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</si>
  <si>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</si>
  <si>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</si>
  <si>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</si>
  <si>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</si>
  <si>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</si>
  <si>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</si>
  <si>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</si>
  <si>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</si>
  <si>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</si>
  <si>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</si>
  <si>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</si>
  <si>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</si>
  <si>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</si>
  <si>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</si>
  <si>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</si>
  <si>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</si>
  <si>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</si>
  <si>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</si>
  <si>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</si>
  <si>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</si>
  <si>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</si>
  <si>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</si>
  <si>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</si>
  <si>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</si>
  <si>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</si>
  <si>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</si>
  <si>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</si>
  <si>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</si>
  <si>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</si>
  <si>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</si>
  <si>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</si>
  <si>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</si>
  <si>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</si>
  <si>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</si>
  <si>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</si>
  <si>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</si>
  <si>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</si>
  <si>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</si>
  <si>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</si>
  <si>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</si>
  <si>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</si>
  <si>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</si>
  <si>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</si>
  <si>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</si>
  <si>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</si>
  <si>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</si>
  <si>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</si>
  <si>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</si>
  <si>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</si>
  <si>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</si>
  <si>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</si>
  <si>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</si>
  <si>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</si>
  <si>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</si>
  <si>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</si>
  <si>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</si>
  <si>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</si>
  <si>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</si>
  <si>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</si>
  <si>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</si>
  <si>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</si>
  <si>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</si>
  <si>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</si>
  <si>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</si>
  <si>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</si>
  <si>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</si>
  <si>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</si>
  <si>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</si>
  <si>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</si>
  <si>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</si>
  <si>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</si>
  <si>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</si>
  <si>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</si>
  <si>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</si>
  <si>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</si>
  <si>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</si>
  <si>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</si>
  <si>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</si>
  <si>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</si>
  <si>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</si>
  <si>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</si>
  <si>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</si>
  <si>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</si>
  <si>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</si>
  <si>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</si>
  <si>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</si>
  <si>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</si>
  <si>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</si>
  <si>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</si>
  <si>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</si>
  <si>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</si>
  <si>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</si>
  <si>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</si>
  <si>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</si>
  <si>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</si>
  <si>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</si>
  <si>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</si>
  <si>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</si>
  <si>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</si>
  <si>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</si>
  <si>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</si>
  <si>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</si>
  <si>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</si>
  <si>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</si>
  <si>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</si>
  <si>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</si>
  <si>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</si>
  <si>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</si>
  <si>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</si>
  <si>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</si>
  <si>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</si>
  <si>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</si>
  <si>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</si>
  <si>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</si>
  <si>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</si>
  <si>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</si>
  <si>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</si>
  <si>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</si>
  <si>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</si>
  <si>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</si>
  <si>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</si>
  <si>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</si>
  <si>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</si>
  <si>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</si>
  <si>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</si>
  <si>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</si>
  <si>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</si>
  <si>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</si>
  <si>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</si>
  <si>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</si>
  <si>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</si>
  <si>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</si>
  <si>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</si>
  <si>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</si>
  <si>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</si>
  <si>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</si>
  <si>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</si>
  <si>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</si>
  <si>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</si>
  <si>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</si>
  <si>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</si>
  <si>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</si>
  <si>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</si>
  <si>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</si>
  <si>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</si>
  <si>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</si>
  <si>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</si>
  <si>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</si>
  <si>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</si>
  <si>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</si>
  <si>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</si>
  <si>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</si>
  <si>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</si>
  <si>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</si>
  <si>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</si>
  <si>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</si>
  <si>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</si>
  <si>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</si>
  <si>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</si>
  <si>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</si>
  <si>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</si>
  <si>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</si>
  <si>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</si>
  <si>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</si>
  <si>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</si>
  <si>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</si>
  <si>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</si>
  <si>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</si>
  <si>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</si>
  <si>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</si>
  <si>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</si>
  <si>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</si>
  <si>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</si>
  <si>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</si>
  <si>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</si>
  <si>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</si>
  <si>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</si>
  <si>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</si>
  <si>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</si>
  <si>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</si>
  <si>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</si>
  <si>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</si>
  <si>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</si>
  <si>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</si>
  <si>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</si>
  <si>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</si>
  <si>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</si>
  <si>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</si>
  <si>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</si>
  <si>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</si>
  <si>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</si>
  <si>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</si>
  <si>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</si>
  <si>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</si>
  <si>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</si>
  <si>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</si>
  <si>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</si>
  <si>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</si>
  <si>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</si>
  <si>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</si>
  <si>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</si>
  <si>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</si>
  <si>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</si>
  <si>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</si>
  <si>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</si>
  <si>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</si>
  <si>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</si>
  <si>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</si>
  <si>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</si>
  <si>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</si>
  <si>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</si>
  <si>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</si>
  <si>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</si>
  <si>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</si>
  <si>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</si>
  <si>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</si>
  <si>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</si>
  <si>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</si>
  <si>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</si>
  <si>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</si>
  <si>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</si>
  <si>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</si>
  <si>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</si>
  <si>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</si>
  <si>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</si>
  <si>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</si>
  <si>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</si>
  <si>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</si>
  <si>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</si>
  <si>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</si>
  <si>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</si>
  <si>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</si>
  <si>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</si>
  <si>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</si>
  <si>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</si>
  <si>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</si>
  <si>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</si>
  <si>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</si>
  <si>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</si>
  <si>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</si>
  <si>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</si>
  <si>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</si>
  <si>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</si>
  <si>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</si>
  <si>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</si>
  <si>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</si>
  <si>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</si>
  <si>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</si>
  <si>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</si>
  <si>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</si>
  <si>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</si>
  <si>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</si>
  <si>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</si>
  <si>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</si>
  <si>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</si>
  <si>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</si>
  <si>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</si>
  <si>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</si>
  <si>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</si>
  <si>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</si>
  <si>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</si>
  <si>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</si>
  <si>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</si>
  <si>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</si>
  <si>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</si>
  <si>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</si>
  <si>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</si>
  <si>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</si>
  <si>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</si>
  <si>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</si>
  <si>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</si>
  <si>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</si>
  <si>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</si>
  <si>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</si>
  <si>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</si>
  <si>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</si>
  <si>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</si>
  <si>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</si>
  <si>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</si>
  <si>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</si>
  <si>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</si>
  <si>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</si>
  <si>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</si>
  <si>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</si>
  <si>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</si>
  <si>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</si>
  <si>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</si>
  <si>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</si>
  <si>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</si>
  <si>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</si>
  <si>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</si>
  <si>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</si>
  <si>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</si>
  <si>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</si>
  <si>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</si>
  <si>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</si>
  <si>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</si>
  <si>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</si>
  <si>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</si>
  <si>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</si>
  <si>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</si>
  <si>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</si>
  <si>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</si>
  <si>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</si>
  <si>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</si>
  <si>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</si>
  <si>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</si>
  <si>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</si>
  <si>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</si>
  <si>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</si>
  <si>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</si>
  <si>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</si>
  <si>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</si>
  <si>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</si>
  <si>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</si>
  <si>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</si>
  <si>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</si>
  <si>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</si>
  <si>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</si>
  <si>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</si>
  <si>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</si>
  <si>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</si>
  <si>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</si>
  <si>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</si>
  <si>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</si>
  <si>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</si>
  <si>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</si>
  <si>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</si>
  <si>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</si>
  <si>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</si>
  <si>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</si>
  <si>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</si>
  <si>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</si>
  <si>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</si>
  <si>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</si>
  <si>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</si>
  <si>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</si>
  <si>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</si>
  <si>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</si>
  <si>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</si>
  <si>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</si>
  <si>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</si>
  <si>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</si>
  <si>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</si>
  <si>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</si>
  <si>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</si>
  <si>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</si>
  <si>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</si>
  <si>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</si>
  <si>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</si>
  <si>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</si>
  <si>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</si>
  <si>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</si>
  <si>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</si>
  <si>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</si>
  <si>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</si>
  <si>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</si>
  <si>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</si>
  <si>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</si>
  <si>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</si>
  <si>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</si>
  <si>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</si>
  <si>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</si>
  <si>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</si>
  <si>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</si>
  <si>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</si>
  <si>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</si>
  <si>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</si>
  <si>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</si>
  <si>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</si>
  <si>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</si>
  <si>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</si>
  <si>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</si>
  <si>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</si>
  <si>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</si>
  <si>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</si>
  <si>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</si>
  <si>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</si>
  <si>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</si>
  <si>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</si>
  <si>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</si>
  <si>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</si>
  <si>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</si>
  <si>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</si>
  <si>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</si>
  <si>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</si>
  <si>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</si>
  <si>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</si>
  <si>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</si>
  <si>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</si>
  <si>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</si>
  <si>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</si>
  <si>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</si>
  <si>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</si>
  <si>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</si>
  <si>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</si>
  <si>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</si>
  <si>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</si>
  <si>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</si>
  <si>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</si>
  <si>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</si>
  <si>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</si>
  <si>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</si>
  <si>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</si>
  <si>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</si>
  <si>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</si>
  <si>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</si>
  <si>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</si>
  <si>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</si>
  <si>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</si>
  <si>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</si>
  <si>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</si>
  <si>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</si>
  <si>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</si>
  <si>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</si>
  <si>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</si>
  <si>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</si>
  <si>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</si>
  <si>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</si>
  <si>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</si>
  <si>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</si>
  <si>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</si>
  <si>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</si>
  <si>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</si>
  <si>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</si>
  <si>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</si>
  <si>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</si>
  <si>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</si>
  <si>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</si>
  <si>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</si>
  <si>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</si>
  <si>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</si>
  <si>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</si>
  <si>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</si>
  <si>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</si>
  <si>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</si>
  <si>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</si>
  <si>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</si>
  <si>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</si>
  <si>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</si>
  <si>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</si>
  <si>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</si>
  <si>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</si>
  <si>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</si>
  <si>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</si>
  <si>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</si>
  <si>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</si>
  <si>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</si>
  <si>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</si>
  <si>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</si>
  <si>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</si>
  <si>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</si>
  <si>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</si>
  <si>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</si>
  <si>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</si>
  <si>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</si>
  <si>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</si>
  <si>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</si>
  <si>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</si>
  <si>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</si>
  <si>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</si>
  <si>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</si>
  <si>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</si>
  <si>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</si>
  <si>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</si>
  <si>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</si>
  <si>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</si>
  <si>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</si>
  <si>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</si>
  <si>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</si>
  <si>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</si>
  <si>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</si>
  <si>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</si>
  <si>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</si>
  <si>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</si>
  <si>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</si>
  <si>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</si>
  <si>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</si>
  <si>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</si>
  <si>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</si>
  <si>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</si>
  <si>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</si>
  <si>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</si>
  <si>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</si>
  <si>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</si>
  <si>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</si>
  <si>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</si>
  <si>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</si>
  <si>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</si>
  <si>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</si>
  <si>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</si>
  <si>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</si>
  <si>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</si>
  <si>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</si>
  <si>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</si>
  <si>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</si>
  <si>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</si>
  <si>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</si>
  <si>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</si>
  <si>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</si>
  <si>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</si>
  <si>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</si>
  <si>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</si>
  <si>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</si>
  <si>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</si>
  <si>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</si>
  <si>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</si>
  <si>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</si>
  <si>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</si>
  <si>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</si>
  <si>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</si>
  <si>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</si>
  <si>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</si>
  <si>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</si>
  <si>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</si>
  <si>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</si>
  <si>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</si>
  <si>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</si>
  <si>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</si>
  <si>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</si>
  <si>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</si>
  <si>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</si>
  <si>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</si>
  <si>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</si>
  <si>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</si>
  <si>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</si>
  <si>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</si>
  <si>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</si>
  <si>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</si>
  <si>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</si>
  <si>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</si>
  <si>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</si>
  <si>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</si>
  <si>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</si>
  <si>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</si>
  <si>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</si>
  <si>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</si>
  <si>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</si>
  <si>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</si>
  <si>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</si>
  <si>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</si>
  <si>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</si>
  <si>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</si>
  <si>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</si>
  <si>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</si>
  <si>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</si>
  <si>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</si>
  <si>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</si>
  <si>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</si>
  <si>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</si>
  <si>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</si>
  <si>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</si>
  <si>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</si>
  <si>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</si>
  <si>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</si>
  <si>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</si>
  <si>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</si>
  <si>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</si>
  <si>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</si>
  <si>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</si>
  <si>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</si>
  <si>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</si>
  <si>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</si>
  <si>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</si>
  <si>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</si>
  <si>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</si>
  <si>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</si>
  <si>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</si>
  <si>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</si>
  <si>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</si>
  <si>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</si>
  <si>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</si>
  <si>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</si>
  <si>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</si>
  <si>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</si>
  <si>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</si>
  <si>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</si>
  <si>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</si>
  <si>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</si>
  <si>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</si>
  <si>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</si>
  <si>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</si>
  <si>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</si>
  <si>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</si>
  <si>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</si>
  <si>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</si>
  <si>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</si>
  <si>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</si>
  <si>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</si>
  <si>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</si>
  <si>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</si>
  <si>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</si>
  <si>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</si>
  <si>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</si>
  <si>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</si>
  <si>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</si>
  <si>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</si>
  <si>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</si>
  <si>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</si>
  <si>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</si>
  <si>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</si>
  <si>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</si>
  <si>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</si>
  <si>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</si>
  <si>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</si>
  <si>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</si>
  <si>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</si>
  <si>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</si>
  <si>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</si>
  <si>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</si>
  <si>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</si>
  <si>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</si>
  <si>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</si>
  <si>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</si>
  <si>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</si>
  <si>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</si>
  <si>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</si>
  <si>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</si>
  <si>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</si>
  <si>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</si>
  <si>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</si>
  <si>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</si>
  <si>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</si>
  <si>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</si>
  <si>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</si>
  <si>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</si>
  <si>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</si>
  <si>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</si>
  <si>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</si>
  <si>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</si>
  <si>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</si>
  <si>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</si>
  <si>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</si>
  <si>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</si>
  <si>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</si>
  <si>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</si>
  <si>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</si>
  <si>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</si>
  <si>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</si>
  <si>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</si>
  <si>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</si>
  <si>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</si>
  <si>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</si>
  <si>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</si>
  <si>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</si>
  <si>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</si>
  <si>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</si>
  <si>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</si>
  <si>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</si>
  <si>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</si>
  <si>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</si>
  <si>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</si>
  <si>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</si>
  <si>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</si>
  <si>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</si>
  <si>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</si>
  <si>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</si>
  <si>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</si>
  <si>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</si>
  <si>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</si>
  <si>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</si>
  <si>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</si>
  <si>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</si>
  <si>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</si>
  <si>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</si>
  <si>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</si>
  <si>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</si>
  <si>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</si>
  <si>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</si>
  <si>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</si>
  <si>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</si>
  <si>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</si>
  <si>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</si>
  <si>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</si>
  <si>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</si>
  <si>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</si>
  <si>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</si>
  <si>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</si>
  <si>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</si>
  <si>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</si>
  <si>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</si>
  <si>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</si>
  <si>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</si>
  <si>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</si>
  <si>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</si>
  <si>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</si>
  <si>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</si>
  <si>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</si>
  <si>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</si>
  <si>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</si>
  <si>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</si>
  <si>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</si>
  <si>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</si>
  <si>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</si>
  <si>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</si>
  <si>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</si>
  <si>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</si>
  <si>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</si>
  <si>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</si>
  <si>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</si>
  <si>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</si>
  <si>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</si>
  <si>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</si>
  <si>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</si>
  <si>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</si>
  <si>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</si>
  <si>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</si>
  <si>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</si>
  <si>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</si>
  <si>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</si>
  <si>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</si>
  <si>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</si>
  <si>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</si>
  <si>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</si>
  <si>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</si>
  <si>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</si>
  <si>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</si>
  <si>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</si>
  <si>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</si>
  <si>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</si>
  <si>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</si>
  <si>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</si>
  <si>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</si>
  <si>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</si>
  <si>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</si>
  <si>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</si>
  <si>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</si>
  <si>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</si>
  <si>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</si>
  <si>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</si>
  <si>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</si>
  <si>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</si>
  <si>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</si>
  <si>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</si>
  <si>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</si>
  <si>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</si>
  <si>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</si>
  <si>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</si>
  <si>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</si>
  <si>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</si>
  <si>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</si>
  <si>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</si>
  <si>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</si>
  <si>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</si>
  <si>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</si>
  <si>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</si>
  <si>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</si>
  <si>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</si>
  <si>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</si>
  <si>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</si>
  <si>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</si>
  <si>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</si>
  <si>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</si>
  <si>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</si>
  <si>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</si>
  <si>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</si>
  <si>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</si>
  <si>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</si>
  <si>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</si>
  <si>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</si>
  <si>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</si>
  <si>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</si>
  <si>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</si>
  <si>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</si>
  <si>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</si>
  <si>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</si>
  <si>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</si>
  <si>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</si>
  <si>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</si>
  <si>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</si>
  <si>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</si>
  <si>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</si>
  <si>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</si>
  <si>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</si>
  <si>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</si>
  <si>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</si>
  <si>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</si>
  <si>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</si>
  <si>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</si>
  <si>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</si>
  <si>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</si>
  <si>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</si>
  <si>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</si>
  <si>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</si>
  <si>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</si>
  <si>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</si>
  <si>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</si>
  <si>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</si>
  <si>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</si>
  <si>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</si>
  <si>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</si>
  <si>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</si>
  <si>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</si>
  <si>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</si>
  <si>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</si>
  <si>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</si>
  <si>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</si>
  <si>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</si>
  <si>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</si>
  <si>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</si>
  <si>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</si>
  <si>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</si>
  <si>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</si>
  <si>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</si>
  <si>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</si>
  <si>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</si>
  <si>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</si>
  <si>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</si>
  <si>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</si>
  <si>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</si>
  <si>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</si>
  <si>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</si>
  <si>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</si>
  <si>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</si>
  <si>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</si>
  <si>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</si>
  <si>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</si>
  <si>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</si>
  <si>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</si>
  <si>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</si>
  <si>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</si>
  <si>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</si>
  <si>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</si>
  <si>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</si>
  <si>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</si>
  <si>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</si>
  <si>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</si>
  <si>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</si>
  <si>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</si>
  <si>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</si>
  <si>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</si>
  <si>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</si>
  <si>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</si>
  <si>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</si>
  <si>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</si>
  <si>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</si>
  <si>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</si>
  <si>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</si>
  <si>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</si>
  <si>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</si>
  <si>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</si>
  <si>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</si>
  <si>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</si>
  <si>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</si>
  <si>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</si>
  <si>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</si>
  <si>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</si>
  <si>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</si>
  <si>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</si>
  <si>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</si>
  <si>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</si>
  <si>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</si>
  <si>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</si>
  <si>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</si>
  <si>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</si>
  <si>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</si>
  <si>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</si>
  <si>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</si>
  <si>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</si>
  <si>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</si>
  <si>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</si>
  <si>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</si>
  <si>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</si>
  <si>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</si>
  <si>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</si>
  <si>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</si>
  <si>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</si>
  <si>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</si>
  <si>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</si>
  <si>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</si>
  <si>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</si>
  <si>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</si>
  <si>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</si>
  <si>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</si>
  <si>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</si>
  <si>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</si>
  <si>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</si>
  <si>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</si>
  <si>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</si>
  <si>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</si>
  <si>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</si>
  <si>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</si>
  <si>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</si>
  <si>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</si>
  <si>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</si>
  <si>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</si>
  <si>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</si>
  <si>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</si>
  <si>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</si>
  <si>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</si>
  <si>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</si>
  <si>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</si>
  <si>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</si>
  <si>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</si>
  <si>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</si>
  <si>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</si>
  <si>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</si>
  <si>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</si>
  <si>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</si>
  <si>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</si>
  <si>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</si>
  <si>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</si>
  <si>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</si>
  <si>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</si>
  <si>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</si>
  <si>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</si>
  <si>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</si>
  <si>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</si>
  <si>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</si>
  <si>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</si>
  <si>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</si>
  <si>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</si>
  <si>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</si>
  <si>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</si>
  <si>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</si>
  <si>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</si>
  <si>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</si>
  <si>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</si>
  <si>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</si>
  <si>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</si>
  <si>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</si>
  <si>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</si>
  <si>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</si>
  <si>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</si>
  <si>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</si>
  <si>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</si>
  <si>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</si>
  <si>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</si>
  <si>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</si>
  <si>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</si>
  <si>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</si>
  <si>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</si>
  <si>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</si>
  <si>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</si>
  <si>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</si>
  <si>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</si>
  <si>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</si>
  <si>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</si>
  <si>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</si>
  <si>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</si>
  <si>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</si>
  <si>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</si>
  <si>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</si>
  <si>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</si>
  <si>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</si>
  <si>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</si>
  <si>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</si>
  <si>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</si>
  <si>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</si>
  <si>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</si>
  <si>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</si>
  <si>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</si>
  <si>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</si>
  <si>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</si>
  <si>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</si>
  <si>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</si>
  <si>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</si>
  <si>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</si>
  <si>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</si>
  <si>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</si>
  <si>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</si>
  <si>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</si>
  <si>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</si>
  <si>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</si>
  <si>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</si>
  <si>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</si>
  <si>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</si>
  <si>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</si>
  <si>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</si>
  <si>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</si>
  <si>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</si>
  <si>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</si>
  <si>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</si>
  <si>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</si>
  <si>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</si>
  <si>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</si>
  <si>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</si>
  <si>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</si>
  <si>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</si>
  <si>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</si>
  <si>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</si>
  <si>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</si>
  <si>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</si>
  <si>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</si>
  <si>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</si>
  <si>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</si>
  <si>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</si>
  <si>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</si>
  <si>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</si>
  <si>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</si>
  <si>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</si>
  <si>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</si>
  <si>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</si>
  <si>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</si>
  <si>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</si>
  <si>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</si>
  <si>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</si>
  <si>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</si>
  <si>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</si>
  <si>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</si>
  <si>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</si>
  <si>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</si>
  <si>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</si>
  <si>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</si>
  <si>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</si>
  <si>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</si>
  <si>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</si>
  <si>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</si>
  <si>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</si>
  <si>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</si>
  <si>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</si>
  <si>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</si>
  <si>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</si>
  <si>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</si>
  <si>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</si>
  <si>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</si>
  <si>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</si>
  <si>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</si>
  <si>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</si>
  <si>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</si>
  <si>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</si>
  <si>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</si>
  <si>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</si>
  <si>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</si>
  <si>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</si>
  <si>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</si>
  <si>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</si>
  <si>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</si>
  <si>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</si>
  <si>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</si>
  <si>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</si>
  <si>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</si>
  <si>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</si>
  <si>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</si>
  <si>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</si>
  <si>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</si>
  <si>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</si>
  <si>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</si>
  <si>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</si>
  <si>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</si>
  <si>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</si>
  <si>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</si>
  <si>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</si>
  <si>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</si>
  <si>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</si>
  <si>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</si>
  <si>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</si>
  <si>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</si>
  <si>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</si>
  <si>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</si>
  <si>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</si>
  <si>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</si>
  <si>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</si>
  <si>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</si>
  <si>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</si>
  <si>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</si>
  <si>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</si>
  <si>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</si>
  <si>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</si>
  <si>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</si>
  <si>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</si>
  <si>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</si>
  <si>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</si>
  <si>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</si>
  <si>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</si>
  <si>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</si>
  <si>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</si>
  <si>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</si>
  <si>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</si>
  <si>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</si>
  <si>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</si>
  <si>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</si>
  <si>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</si>
  <si>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</si>
  <si>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</si>
  <si>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</si>
  <si>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</si>
  <si>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</si>
  <si>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</si>
  <si>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</si>
  <si>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</si>
  <si>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</si>
  <si>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</si>
  <si>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</si>
  <si>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</si>
  <si>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</si>
  <si>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</si>
  <si>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</si>
  <si>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</si>
  <si>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</si>
  <si>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</si>
  <si>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</si>
  <si>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</si>
  <si>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</si>
  <si>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</si>
  <si>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</si>
  <si>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</si>
  <si>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</si>
  <si>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</si>
  <si>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</si>
  <si>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</si>
  <si>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</si>
  <si>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</si>
  <si>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</si>
  <si>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</si>
  <si>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</si>
  <si>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</si>
  <si>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</si>
  <si>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</si>
  <si>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</si>
  <si>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</si>
  <si>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</si>
  <si>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</si>
  <si>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</si>
  <si>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</si>
  <si>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</si>
  <si>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</si>
  <si>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</si>
  <si>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</si>
  <si>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</si>
  <si>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</si>
  <si>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</si>
  <si>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</si>
  <si>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</si>
  <si>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</si>
  <si>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</si>
  <si>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</si>
  <si>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</si>
  <si>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</si>
  <si>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</si>
  <si>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</si>
  <si>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</si>
  <si>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</si>
  <si>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</si>
  <si>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</si>
  <si>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</si>
  <si>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</si>
  <si>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</si>
  <si>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</si>
  <si>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</si>
  <si>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</si>
  <si>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</si>
  <si>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</si>
  <si>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</si>
  <si>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</si>
  <si>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</si>
  <si>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</si>
  <si>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</si>
  <si>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</si>
  <si>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</si>
  <si>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</si>
  <si>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</si>
  <si>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</si>
  <si>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</si>
  <si>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</si>
  <si>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</si>
  <si>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</si>
  <si>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</si>
  <si>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</si>
  <si>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</si>
  <si>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</si>
  <si>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</si>
  <si>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</si>
  <si>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</si>
  <si>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</si>
  <si>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</si>
  <si>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</si>
  <si>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</si>
  <si>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</si>
  <si>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</si>
  <si>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</si>
  <si>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</si>
  <si>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</si>
  <si>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</si>
  <si>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</si>
  <si>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</si>
  <si>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</si>
  <si>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</si>
  <si>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</si>
  <si>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</si>
  <si>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</si>
  <si>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</si>
  <si>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</si>
  <si>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</si>
  <si>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</si>
  <si>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</si>
  <si>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</si>
  <si>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</si>
  <si>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</si>
  <si>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</si>
  <si>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</si>
  <si>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</si>
  <si>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</si>
  <si>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</si>
  <si>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</si>
  <si>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</si>
  <si>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</si>
  <si>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</si>
  <si>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</si>
  <si>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</si>
  <si>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</si>
  <si>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</si>
  <si>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</si>
  <si>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</si>
  <si>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</si>
  <si>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</si>
  <si>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</si>
  <si>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</si>
  <si>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</si>
  <si>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</si>
  <si>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</si>
  <si>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</si>
  <si>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</si>
  <si>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</si>
  <si>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</si>
  <si>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</si>
  <si>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</si>
  <si>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</si>
  <si>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</si>
  <si>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</si>
  <si>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</si>
  <si>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</si>
  <si>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</si>
  <si>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</si>
  <si>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</si>
  <si>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</si>
  <si>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</si>
  <si>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</si>
  <si>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</si>
  <si>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</si>
  <si>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</si>
  <si>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</si>
  <si>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</si>
  <si>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</si>
  <si>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</si>
  <si>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</si>
  <si>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</si>
  <si>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</si>
  <si>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</si>
  <si>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</si>
  <si>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</si>
  <si>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</si>
  <si>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</si>
  <si>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</si>
  <si>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</si>
  <si>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</si>
  <si>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</si>
  <si>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</si>
  <si>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</si>
  <si>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</si>
  <si>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</si>
  <si>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</si>
  <si>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</si>
  <si>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</si>
  <si>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</si>
  <si>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</si>
  <si>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</si>
  <si>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</si>
  <si>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</si>
  <si>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</si>
  <si>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</si>
  <si>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</si>
  <si>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</si>
  <si>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</si>
  <si>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</si>
  <si>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</si>
  <si>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</si>
  <si>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</si>
  <si>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</si>
  <si>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</si>
  <si>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</si>
  <si>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</si>
  <si>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</si>
  <si>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</si>
  <si>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</si>
  <si>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</si>
  <si>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</si>
  <si>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</si>
  <si>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</si>
  <si>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</si>
  <si>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</si>
  <si>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</si>
  <si>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</si>
  <si>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</si>
  <si>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</si>
  <si>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</si>
  <si>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</si>
  <si>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</si>
  <si>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</si>
  <si>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</si>
  <si>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</si>
  <si>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</si>
  <si>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</si>
  <si>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</si>
  <si>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</si>
  <si>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</si>
  <si>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</si>
  <si>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</si>
  <si>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</si>
  <si>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</si>
  <si>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</si>
  <si>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</si>
  <si>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</si>
  <si>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</si>
  <si>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</si>
  <si>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</si>
  <si>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</si>
  <si>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</si>
  <si>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</si>
  <si>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</si>
  <si>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</si>
  <si>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</si>
  <si>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</si>
  <si>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</si>
  <si>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</si>
  <si>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</si>
  <si>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</si>
  <si>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</si>
  <si>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</si>
  <si>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</si>
  <si>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</si>
  <si>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</si>
  <si>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</si>
  <si>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</si>
  <si>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</si>
  <si>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</si>
  <si>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</si>
  <si>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</si>
  <si>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</si>
  <si>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</si>
  <si>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</si>
  <si>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</si>
  <si>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</si>
  <si>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</si>
  <si>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</si>
  <si>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</si>
  <si>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</si>
  <si>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</si>
  <si>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</si>
  <si>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</si>
  <si>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</si>
  <si>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</si>
  <si>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</si>
  <si>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</si>
  <si>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</si>
  <si>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</si>
  <si>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</si>
  <si>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</si>
  <si>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</si>
  <si>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</si>
  <si>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</si>
  <si>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</si>
  <si>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</si>
  <si>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</si>
  <si>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</si>
  <si>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</si>
  <si>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</si>
  <si>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</si>
  <si>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</si>
  <si>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</si>
  <si>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</si>
  <si>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</si>
  <si>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</si>
  <si>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</si>
  <si>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</si>
  <si>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</si>
  <si>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</si>
  <si>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</si>
  <si>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</si>
  <si>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</si>
  <si>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</si>
  <si>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</si>
  <si>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</si>
  <si>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</si>
  <si>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</si>
  <si>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</si>
  <si>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</si>
  <si>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</si>
  <si>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</si>
  <si>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</si>
  <si>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</si>
  <si>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</si>
  <si>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</si>
  <si>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</si>
  <si>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</si>
  <si>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</si>
  <si>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</si>
  <si>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</si>
  <si>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</si>
  <si>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</si>
  <si>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</si>
  <si>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</si>
  <si>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</si>
  <si>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</si>
  <si>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</si>
  <si>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</si>
  <si>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</si>
  <si>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</si>
  <si>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</si>
  <si>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</si>
  <si>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</si>
  <si>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</si>
  <si>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</si>
  <si>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</si>
  <si>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</si>
  <si>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</si>
  <si>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</si>
  <si>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</si>
  <si>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</si>
  <si>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</si>
  <si>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</si>
  <si>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</si>
  <si>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</si>
  <si>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</si>
  <si>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</si>
  <si>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</si>
  <si>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</si>
  <si>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</si>
  <si>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</si>
  <si>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</si>
  <si>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</si>
  <si>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</si>
  <si>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</si>
  <si>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</si>
  <si>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</si>
  <si>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</si>
  <si>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</si>
  <si>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</si>
  <si>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</si>
  <si>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</si>
  <si>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</si>
  <si>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</si>
  <si>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</si>
  <si>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</si>
  <si>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</si>
  <si>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</si>
  <si>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</si>
  <si>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</si>
  <si>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</si>
  <si>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</si>
  <si>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</si>
  <si>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</si>
  <si>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</si>
  <si>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</si>
  <si>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</si>
  <si>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</si>
  <si>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</si>
  <si>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</si>
  <si>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</si>
  <si>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</si>
  <si>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</si>
  <si>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</si>
  <si>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</si>
  <si>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</si>
  <si>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</si>
  <si>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</si>
  <si>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</si>
  <si>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</si>
  <si>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</si>
  <si>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</si>
  <si>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</si>
  <si>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</si>
  <si>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</si>
  <si>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</si>
  <si>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</si>
  <si>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</si>
  <si>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</si>
  <si>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</si>
  <si>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</si>
  <si>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</si>
  <si>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</si>
  <si>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</si>
  <si>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</si>
  <si>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</si>
  <si>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</si>
  <si>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</si>
  <si>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</si>
  <si>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</si>
  <si>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</si>
  <si>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</si>
  <si>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</si>
  <si>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</si>
  <si>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</si>
  <si>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</si>
  <si>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</si>
  <si>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</si>
  <si>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</si>
  <si>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</si>
  <si>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</si>
  <si>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</si>
  <si>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</si>
  <si>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</si>
  <si>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</si>
  <si>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</si>
  <si>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</si>
  <si>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</si>
  <si>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</si>
  <si>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</si>
  <si>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</si>
  <si>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</si>
  <si>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</si>
  <si>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</si>
  <si>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</si>
  <si>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</si>
  <si>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</si>
  <si>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</si>
  <si>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</si>
  <si>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</si>
  <si>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</si>
  <si>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</si>
  <si>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</si>
  <si>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</si>
  <si>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</si>
  <si>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</si>
  <si>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</si>
  <si>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</si>
  <si>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</si>
  <si>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</si>
  <si>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</si>
  <si>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</si>
  <si>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</si>
  <si>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</si>
  <si>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</si>
  <si>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</si>
  <si>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</si>
  <si>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</si>
  <si>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</si>
  <si>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</si>
  <si>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</si>
  <si>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</si>
  <si>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</si>
  <si>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</si>
  <si>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</si>
  <si>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</si>
  <si>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</si>
  <si>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</si>
  <si>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</si>
  <si>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</si>
  <si>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</si>
  <si>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</si>
  <si>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</si>
  <si>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</si>
  <si>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</si>
  <si>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</si>
  <si>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</si>
  <si>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</si>
  <si>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</si>
  <si>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</si>
  <si>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</si>
  <si>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</si>
  <si>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</si>
  <si>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</si>
  <si>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</si>
  <si>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</si>
  <si>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</si>
  <si>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</si>
  <si>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</si>
  <si>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</si>
  <si>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</si>
  <si>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</si>
  <si>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</si>
  <si>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</si>
  <si>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</si>
  <si>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</si>
  <si>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</si>
  <si>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</si>
  <si>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</si>
  <si>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</si>
  <si>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</si>
  <si>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</si>
  <si>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</si>
  <si>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</si>
  <si>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</si>
  <si>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</si>
  <si>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</si>
  <si>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</si>
  <si>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</si>
  <si>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</si>
  <si>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</si>
  <si>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</si>
  <si>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</si>
  <si>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</si>
  <si>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</si>
  <si>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</si>
  <si>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</si>
  <si>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</si>
  <si>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</si>
  <si>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</si>
  <si>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</si>
  <si>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</si>
  <si>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</si>
  <si>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</si>
  <si>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</si>
  <si>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</si>
  <si>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</si>
  <si>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</si>
  <si>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</si>
  <si>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</si>
  <si>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</si>
  <si>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</si>
  <si>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</si>
  <si>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</si>
  <si>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</si>
  <si>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</si>
  <si>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</si>
  <si>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</si>
  <si>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</si>
  <si>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</si>
  <si>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</si>
  <si>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</si>
  <si>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</si>
  <si>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</si>
  <si>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</si>
  <si>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</si>
  <si>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</si>
  <si>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</si>
  <si>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</si>
  <si>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</si>
  <si>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</si>
  <si>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</si>
  <si>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</si>
  <si>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</si>
  <si>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</si>
  <si>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</si>
  <si>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</si>
  <si>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</si>
  <si>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</si>
  <si>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</si>
  <si>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</si>
  <si>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</si>
  <si>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</si>
  <si>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</si>
  <si>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</si>
  <si>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</si>
  <si>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</si>
  <si>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</si>
  <si>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</si>
  <si>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</si>
  <si>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</si>
  <si>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</si>
  <si>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</si>
  <si>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</si>
  <si>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</si>
  <si>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</si>
  <si>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</si>
  <si>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</si>
  <si>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</si>
  <si>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</si>
  <si>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</si>
  <si>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</si>
  <si>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</si>
  <si>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</si>
  <si>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</si>
  <si>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</si>
  <si>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</si>
  <si>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</si>
  <si>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</si>
  <si>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</si>
  <si>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</si>
  <si>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</si>
  <si>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</si>
  <si>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</si>
  <si>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</si>
  <si>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</si>
  <si>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</si>
  <si>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</si>
  <si>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</si>
  <si>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</si>
  <si>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</si>
  <si>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</si>
  <si>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</si>
  <si>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</si>
  <si>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</si>
  <si>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</si>
  <si>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</si>
  <si>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</si>
  <si>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</si>
  <si>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</si>
  <si>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</si>
  <si>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</si>
  <si>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</si>
  <si>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</si>
  <si>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</si>
  <si>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</si>
  <si>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</si>
  <si>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</si>
  <si>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</si>
  <si>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</si>
  <si>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</si>
  <si>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</si>
  <si>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</si>
  <si>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</si>
  <si>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</si>
  <si>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</si>
  <si>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</si>
  <si>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</si>
  <si>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</si>
  <si>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</si>
  <si>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</si>
  <si>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</si>
  <si>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</si>
  <si>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</si>
  <si>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</si>
  <si>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</si>
  <si>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</si>
  <si>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</si>
  <si>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</si>
  <si>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</si>
  <si>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</si>
  <si>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</si>
  <si>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</si>
  <si>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</si>
  <si>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</si>
  <si>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</si>
  <si>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</si>
  <si>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</si>
  <si>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</si>
  <si>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</si>
  <si>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</si>
  <si>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</si>
  <si>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</si>
  <si>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</si>
  <si>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</si>
  <si>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</si>
  <si>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</si>
  <si>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</si>
  <si>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</si>
  <si>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</si>
  <si>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</si>
  <si>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</si>
  <si>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</si>
  <si>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</si>
  <si>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</si>
  <si>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</si>
  <si>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</si>
  <si>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</si>
  <si>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</si>
  <si>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</si>
  <si>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</si>
  <si>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</si>
  <si>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</si>
  <si>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</si>
  <si>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</si>
  <si>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</si>
  <si>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</si>
  <si>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</si>
  <si>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</si>
  <si>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</si>
  <si>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</si>
  <si>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</si>
  <si>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</si>
  <si>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</si>
  <si>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</si>
  <si>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</si>
  <si>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</si>
  <si>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</si>
  <si>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</si>
  <si>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</si>
  <si>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</si>
  <si>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</si>
  <si>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</si>
  <si>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</si>
  <si>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</si>
  <si>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</si>
  <si>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</si>
  <si>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</si>
  <si>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</si>
  <si>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</si>
  <si>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</si>
  <si>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</si>
  <si>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</si>
  <si>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</si>
  <si>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</si>
  <si>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</si>
  <si>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</si>
  <si>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</si>
  <si>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</si>
  <si>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</si>
  <si>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</si>
  <si>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</si>
  <si>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</si>
  <si>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</si>
  <si>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</si>
  <si>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</si>
  <si>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</si>
  <si>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</si>
  <si>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</si>
  <si>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</si>
  <si>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</si>
  <si>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</si>
  <si>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</si>
  <si>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</si>
  <si>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</si>
  <si>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</si>
  <si>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</si>
  <si>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</si>
  <si>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</si>
  <si>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</si>
  <si>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</si>
  <si>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</si>
  <si>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</si>
  <si>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</si>
  <si>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</si>
  <si>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</si>
  <si>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</si>
  <si>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</si>
  <si>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</si>
  <si>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</si>
  <si>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</si>
  <si>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</si>
  <si>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</si>
  <si>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</si>
  <si>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</si>
  <si>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</si>
  <si>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</si>
  <si>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</si>
  <si>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</si>
  <si>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</si>
  <si>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</si>
  <si>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</si>
  <si>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</si>
  <si>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</si>
  <si>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</si>
  <si>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</si>
  <si>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</si>
  <si>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</si>
  <si>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</si>
  <si>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</si>
  <si>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</si>
  <si>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</si>
  <si>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</si>
  <si>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</si>
  <si>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</si>
  <si>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</si>
  <si>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</si>
  <si>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</si>
  <si>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</si>
  <si>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</si>
  <si>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</si>
  <si>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</si>
  <si>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</si>
  <si>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</si>
  <si>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</si>
  <si>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</si>
  <si>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</si>
  <si>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</si>
  <si>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</si>
  <si>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</si>
  <si>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</si>
  <si>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</si>
  <si>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</si>
  <si>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</si>
  <si>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</si>
  <si>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</si>
  <si>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</si>
  <si>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</si>
  <si>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</si>
  <si>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</si>
  <si>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</si>
  <si>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</si>
  <si>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</si>
  <si>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</si>
  <si>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</si>
  <si>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</si>
  <si>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</si>
  <si>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</si>
  <si>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</si>
  <si>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</si>
  <si>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</si>
  <si>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</si>
  <si>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</si>
  <si>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</si>
  <si>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</si>
  <si>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</si>
  <si>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</si>
  <si>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</si>
  <si>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</si>
  <si>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</si>
  <si>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</si>
  <si>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</si>
  <si>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</si>
  <si>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</si>
  <si>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</si>
  <si>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</si>
  <si>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</si>
  <si>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</si>
  <si>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</si>
  <si>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</si>
  <si>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</si>
  <si>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</si>
  <si>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</si>
  <si>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</si>
  <si>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</si>
  <si>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</si>
  <si>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</si>
  <si>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</si>
  <si>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</si>
  <si>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</si>
  <si>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</si>
  <si>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</si>
  <si>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</si>
  <si>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</si>
  <si>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</si>
  <si>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</si>
  <si>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</si>
  <si>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</si>
  <si>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</si>
  <si>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</si>
  <si>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</si>
  <si>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</si>
  <si>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</si>
  <si>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</si>
  <si>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</si>
  <si>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</si>
  <si>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</si>
  <si>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</si>
  <si>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</si>
  <si>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</si>
  <si>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</si>
  <si>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</si>
  <si>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</si>
  <si>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</si>
  <si>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</si>
  <si>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</si>
  <si>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</si>
  <si>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</si>
  <si>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</si>
  <si>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</si>
  <si>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</si>
  <si>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</si>
  <si>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</si>
  <si>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</si>
  <si>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</si>
  <si>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</si>
  <si>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</si>
  <si>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</si>
  <si>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</si>
  <si>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</si>
  <si>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</si>
  <si>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</si>
  <si>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</si>
  <si>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</si>
  <si>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</si>
  <si>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</si>
  <si>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</si>
  <si>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</si>
  <si>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</si>
  <si>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</si>
  <si>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</si>
  <si>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</si>
  <si>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</si>
  <si>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</si>
  <si>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</si>
  <si>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</si>
  <si>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</si>
  <si>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</si>
  <si>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</si>
  <si>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</si>
  <si>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</si>
  <si>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</si>
  <si>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</si>
  <si>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</si>
  <si>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</si>
  <si>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</si>
  <si>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</si>
  <si>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</si>
  <si>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</si>
  <si>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</si>
  <si>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</si>
  <si>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</si>
  <si>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</si>
  <si>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</si>
  <si>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</si>
  <si>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</si>
  <si>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</si>
  <si>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</si>
  <si>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</si>
  <si>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</si>
  <si>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</si>
  <si>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</si>
  <si>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</si>
  <si>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</si>
  <si>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</si>
  <si>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</si>
  <si>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</si>
  <si>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</si>
  <si>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</si>
  <si>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</si>
  <si>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</si>
  <si>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</si>
  <si>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</si>
  <si>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</si>
  <si>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</si>
  <si>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</si>
  <si>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</si>
  <si>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</si>
  <si>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</si>
  <si>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</si>
  <si>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</si>
  <si>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</si>
  <si>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</si>
  <si>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</si>
  <si>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</si>
  <si>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</si>
  <si>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</si>
  <si>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</si>
  <si>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</si>
  <si>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</si>
  <si>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</si>
  <si>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</si>
  <si>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</si>
  <si>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</si>
  <si>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</si>
  <si>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</si>
  <si>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</si>
  <si>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</si>
  <si>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</si>
  <si>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</si>
  <si>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</si>
  <si>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</si>
  <si>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</si>
  <si>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</si>
  <si>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</si>
  <si>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</si>
  <si>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</si>
  <si>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</si>
  <si>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</si>
  <si>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</si>
  <si>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</si>
  <si>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</si>
  <si>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</si>
  <si>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</si>
  <si>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</si>
  <si>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</si>
  <si>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</si>
  <si>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</si>
  <si>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</si>
  <si>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</si>
  <si>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</si>
  <si>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</si>
  <si>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</si>
  <si>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</si>
  <si>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</si>
  <si>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</si>
  <si>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</si>
  <si>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</si>
  <si>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</si>
  <si>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</si>
  <si>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</si>
  <si>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</si>
  <si>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</si>
  <si>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</si>
  <si>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</si>
  <si>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</si>
  <si>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</si>
  <si>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</si>
  <si>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</si>
  <si>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</si>
  <si>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</si>
  <si>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</si>
  <si>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</si>
  <si>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</si>
  <si>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</si>
  <si>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</si>
  <si>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</si>
  <si>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</si>
  <si>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</si>
  <si>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</si>
  <si>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</si>
  <si>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</si>
  <si>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</si>
  <si>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</si>
  <si>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</si>
  <si>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</si>
  <si>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</si>
  <si>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</si>
  <si>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</si>
  <si>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</si>
  <si>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</si>
  <si>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</si>
  <si>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</si>
  <si>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</si>
  <si>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</si>
  <si>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</si>
  <si>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</si>
  <si>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</si>
  <si>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</si>
  <si>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</si>
  <si>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</si>
  <si>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</si>
  <si>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</si>
  <si>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</si>
  <si>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</si>
  <si>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</si>
  <si>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</si>
  <si>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</si>
  <si>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</si>
  <si>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</si>
  <si>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</si>
  <si>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</si>
  <si>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</si>
  <si>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</si>
  <si>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</si>
  <si>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</si>
  <si>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</si>
  <si>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</si>
  <si>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</si>
  <si>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</si>
  <si>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</si>
  <si>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</si>
  <si>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</si>
  <si>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</si>
  <si>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</si>
  <si>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</si>
  <si>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</si>
  <si>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</si>
  <si>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</si>
  <si>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</si>
  <si>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</si>
  <si>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</si>
  <si>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</si>
  <si>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</si>
  <si>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</si>
  <si>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</si>
  <si>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</si>
  <si>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</si>
  <si>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</si>
  <si>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</si>
  <si>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</si>
  <si>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</si>
  <si>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</si>
  <si>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</si>
  <si>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</si>
  <si>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</si>
  <si>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</si>
  <si>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</si>
  <si>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</si>
  <si>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</si>
  <si>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</si>
  <si>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</si>
  <si>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</si>
  <si>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</si>
  <si>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</si>
  <si>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</si>
  <si>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</si>
  <si>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</si>
  <si>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</si>
  <si>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</si>
  <si>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</si>
  <si>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</si>
  <si>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</si>
  <si>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</si>
  <si>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</si>
  <si>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</si>
  <si>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</si>
  <si>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</si>
  <si>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</si>
  <si>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</si>
  <si>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</si>
  <si>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</si>
  <si>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</si>
  <si>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</si>
  <si>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</si>
  <si>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</si>
  <si>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</si>
  <si>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</si>
  <si>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</si>
  <si>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</si>
  <si>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</si>
  <si>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</si>
  <si>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</si>
  <si>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</si>
  <si>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</si>
  <si>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</si>
  <si>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</si>
  <si>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</si>
  <si>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</si>
  <si>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</si>
  <si>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</si>
  <si>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</si>
  <si>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</si>
  <si>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</si>
  <si>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</si>
  <si>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</si>
  <si>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</si>
  <si>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</si>
  <si>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</si>
  <si>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</si>
  <si>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</si>
  <si>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</si>
  <si>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</si>
  <si>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</si>
  <si>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</si>
  <si>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</si>
  <si>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</si>
  <si>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</si>
  <si>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</si>
  <si>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</si>
  <si>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</si>
  <si>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</si>
  <si>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</si>
  <si>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</si>
  <si>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</si>
  <si>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</si>
  <si>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</si>
  <si>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</si>
  <si>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</si>
  <si>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</si>
  <si>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</si>
  <si>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</si>
  <si>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</si>
  <si>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</si>
  <si>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</si>
  <si>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</si>
  <si>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</si>
  <si>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</si>
  <si>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</si>
  <si>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</si>
  <si>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</si>
  <si>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</si>
  <si>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</si>
  <si>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</si>
  <si>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</si>
  <si>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</si>
  <si>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</si>
  <si>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</si>
  <si>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</si>
  <si>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</si>
  <si>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</si>
  <si>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</si>
  <si>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</si>
  <si>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</si>
  <si>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</si>
  <si>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</si>
  <si>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</si>
  <si>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</si>
  <si>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</si>
  <si>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</si>
  <si>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</si>
  <si>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</si>
  <si>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</si>
  <si>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</si>
  <si>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</si>
  <si>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</si>
  <si>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</si>
  <si>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</si>
  <si>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</si>
  <si>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</si>
  <si>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</si>
  <si>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</si>
  <si>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</si>
  <si>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</si>
  <si>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</si>
  <si>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</si>
  <si>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</si>
  <si>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</si>
  <si>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</si>
  <si>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</si>
  <si>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</si>
  <si>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</si>
  <si>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</si>
  <si>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</si>
  <si>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</si>
  <si>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</si>
  <si>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</si>
  <si>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</si>
  <si>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</si>
  <si>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</si>
  <si>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</si>
  <si>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</si>
  <si>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</si>
  <si>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</si>
  <si>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</si>
  <si>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</si>
  <si>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</si>
  <si>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</si>
  <si>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</si>
  <si>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</si>
  <si>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</si>
  <si>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</si>
  <si>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</si>
  <si>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</si>
  <si>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</si>
  <si>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</si>
  <si>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</si>
  <si>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</si>
  <si>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</si>
  <si>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</si>
  <si>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</si>
  <si>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</si>
  <si>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</si>
  <si>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</si>
  <si>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</si>
  <si>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</si>
  <si>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</si>
  <si>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</si>
  <si>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</si>
  <si>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</si>
  <si>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</si>
  <si>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</si>
  <si>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</si>
  <si>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</si>
  <si>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</si>
  <si>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</si>
  <si>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</si>
  <si>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</si>
  <si>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</si>
  <si>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</si>
  <si>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</si>
  <si>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</si>
  <si>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</si>
  <si>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</si>
  <si>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</si>
  <si>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</si>
  <si>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</si>
  <si>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</si>
  <si>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</si>
  <si>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</si>
  <si>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</si>
  <si>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</si>
  <si>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</si>
  <si>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</si>
  <si>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</si>
  <si>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</si>
  <si>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</si>
  <si>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</si>
  <si>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</si>
  <si>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</si>
  <si>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</si>
  <si>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</si>
  <si>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</si>
  <si>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</si>
  <si>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</si>
  <si>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</si>
  <si>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</si>
  <si>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</si>
  <si>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</si>
  <si>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</si>
  <si>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</si>
  <si>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</si>
  <si>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</si>
  <si>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</si>
  <si>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</si>
  <si>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</si>
  <si>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</si>
  <si>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</si>
  <si>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</si>
  <si>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</si>
  <si>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</si>
  <si>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</si>
  <si>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</si>
  <si>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</si>
  <si>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</si>
  <si>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</si>
  <si>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</si>
  <si>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</si>
  <si>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</si>
  <si>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</si>
  <si>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</si>
  <si>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</si>
  <si>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</si>
  <si>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</si>
  <si>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</si>
  <si>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</si>
  <si>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</si>
  <si>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</si>
  <si>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</si>
  <si>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</si>
  <si>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</si>
  <si>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</si>
  <si>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</si>
  <si>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</si>
  <si>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</si>
  <si>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</si>
  <si>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</si>
  <si>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</si>
  <si>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</si>
  <si>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</si>
  <si>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</si>
  <si>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</si>
  <si>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</si>
  <si>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</si>
  <si>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</si>
  <si>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</si>
  <si>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</si>
  <si>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</si>
  <si>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</si>
  <si>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</si>
  <si>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</si>
  <si>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</si>
  <si>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</si>
  <si>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</si>
  <si>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</si>
  <si>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</si>
  <si>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</si>
  <si>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</si>
  <si>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</si>
  <si>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</si>
  <si>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</si>
  <si>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</si>
  <si>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</si>
  <si>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</si>
  <si>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</si>
  <si>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</si>
  <si>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</si>
  <si>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</si>
  <si>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</si>
  <si>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</si>
  <si>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</si>
  <si>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</si>
  <si>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</si>
  <si>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</si>
  <si>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</si>
  <si>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</si>
  <si>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</si>
  <si>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</si>
  <si>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</si>
  <si>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</si>
  <si>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</si>
  <si>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</si>
  <si>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</si>
  <si>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</si>
  <si>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</si>
  <si>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</si>
  <si>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</si>
  <si>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</si>
  <si>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</si>
  <si>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</si>
  <si>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</si>
  <si>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</si>
  <si>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</si>
  <si>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</si>
  <si>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</si>
  <si>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</si>
  <si>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</si>
  <si>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</si>
  <si>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</si>
  <si>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</si>
  <si>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</si>
  <si>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</si>
  <si>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</si>
  <si>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</si>
  <si>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</si>
  <si>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</si>
  <si>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</si>
  <si>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</si>
  <si>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</si>
  <si>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</si>
  <si>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</si>
  <si>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</si>
  <si>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</si>
  <si>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</si>
  <si>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</si>
  <si>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</si>
  <si>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</si>
  <si>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</si>
  <si>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</si>
  <si>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</si>
  <si>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</si>
  <si>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</si>
  <si>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</si>
  <si>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</si>
  <si>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</si>
  <si>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</si>
  <si>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</si>
  <si>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</si>
  <si>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</si>
  <si>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</si>
  <si>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</si>
  <si>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</si>
  <si>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</si>
  <si>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</si>
  <si>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</si>
  <si>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</si>
  <si>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</si>
  <si>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</si>
  <si>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</si>
  <si>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</si>
  <si>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</si>
  <si>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</si>
  <si>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</si>
  <si>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</si>
  <si>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</si>
  <si>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</si>
  <si>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</si>
  <si>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</si>
  <si>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</si>
  <si>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</si>
  <si>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</si>
  <si>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</si>
  <si>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</si>
  <si>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</si>
  <si>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</si>
  <si>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</si>
  <si>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</si>
  <si>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</si>
  <si>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</si>
  <si>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</si>
  <si>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</si>
  <si>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</si>
  <si>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</si>
  <si>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</si>
  <si>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</si>
  <si>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</si>
  <si>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</si>
  <si>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</si>
  <si>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</si>
  <si>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</si>
  <si>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</si>
  <si>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</si>
  <si>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</si>
  <si>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</si>
  <si>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</si>
  <si>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</si>
  <si>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</si>
  <si>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</si>
  <si>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</si>
  <si>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</si>
  <si>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</si>
  <si>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</si>
  <si>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</si>
  <si>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</si>
  <si>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</si>
  <si>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</si>
  <si>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</si>
  <si>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</si>
  <si>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</si>
  <si>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</si>
  <si>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</si>
  <si>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</si>
  <si>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</si>
  <si>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</si>
  <si>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</si>
  <si>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</si>
  <si>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</si>
  <si>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</si>
  <si>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</si>
  <si>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</si>
  <si>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</si>
  <si>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</si>
  <si>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</si>
  <si>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</si>
  <si>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</si>
  <si>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</si>
  <si>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</si>
  <si>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</si>
  <si>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</si>
  <si>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</si>
  <si>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</si>
  <si>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</si>
  <si>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</si>
  <si>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</si>
  <si>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</si>
  <si>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</si>
  <si>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</si>
  <si>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</si>
  <si>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</si>
  <si>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</si>
  <si>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</si>
  <si>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</si>
  <si>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</si>
  <si>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</si>
  <si>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</si>
  <si>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</si>
  <si>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</si>
  <si>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</si>
  <si>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</si>
  <si>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</si>
  <si>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</si>
  <si>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</si>
  <si>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</si>
  <si>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</si>
  <si>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</si>
  <si>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</si>
  <si>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</si>
  <si>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</si>
  <si>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</si>
  <si>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</si>
  <si>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</si>
  <si>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</si>
  <si>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</si>
  <si>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</si>
  <si>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</si>
  <si>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</si>
  <si>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</si>
  <si>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</si>
  <si>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</si>
  <si>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</si>
  <si>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</si>
  <si>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</si>
  <si>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</si>
  <si>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</si>
  <si>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</si>
  <si>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</si>
  <si>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</si>
  <si>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</si>
  <si>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</si>
  <si>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</si>
  <si>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</si>
  <si>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</si>
  <si>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</si>
  <si>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</si>
  <si>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</si>
  <si>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</si>
  <si>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</si>
  <si>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</si>
  <si>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</si>
  <si>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</si>
  <si>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</si>
  <si>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</si>
  <si>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</si>
  <si>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</si>
  <si>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</si>
  <si>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</si>
  <si>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</si>
  <si>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</si>
  <si>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</si>
  <si>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</si>
  <si>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</si>
  <si>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</si>
  <si>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</si>
  <si>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</si>
  <si>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</si>
  <si>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</si>
  <si>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</si>
  <si>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</si>
  <si>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</si>
  <si>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</si>
  <si>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</si>
  <si>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</si>
  <si>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</si>
  <si>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</si>
  <si>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</si>
  <si>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</si>
  <si>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</si>
  <si>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</si>
  <si>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</si>
  <si>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</si>
  <si>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</si>
  <si>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</si>
  <si>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</si>
  <si>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</si>
  <si>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</si>
  <si>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</si>
  <si>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</si>
  <si>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</si>
  <si>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</si>
  <si>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</si>
  <si>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</si>
  <si>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</si>
  <si>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</si>
  <si>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</si>
  <si>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</si>
  <si>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</si>
  <si>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</si>
  <si>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</si>
  <si>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</si>
  <si>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</si>
  <si>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</si>
  <si>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</si>
  <si>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</si>
  <si>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</si>
  <si>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</si>
  <si>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</si>
  <si>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</si>
  <si>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</si>
  <si>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</si>
  <si>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</si>
  <si>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</si>
  <si>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</si>
  <si>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</si>
  <si>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</si>
  <si>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</si>
  <si>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</si>
  <si>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</si>
  <si>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</si>
  <si>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</si>
  <si>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</si>
  <si>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</si>
  <si>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</si>
  <si>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</si>
  <si>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</si>
  <si>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</si>
  <si>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</si>
  <si>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</si>
  <si>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</si>
  <si>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</si>
  <si>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</si>
  <si>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</si>
  <si>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</si>
  <si>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</si>
  <si>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</si>
  <si>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</si>
  <si>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</si>
  <si>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</si>
  <si>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</si>
  <si>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</si>
  <si>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</si>
  <si>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</si>
  <si>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</si>
  <si>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</si>
  <si>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</si>
  <si>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</si>
  <si>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</si>
  <si>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</si>
  <si>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</si>
  <si>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</si>
  <si>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</si>
  <si>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</si>
  <si>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</si>
  <si>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</si>
  <si>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</si>
  <si>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</si>
  <si>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</si>
  <si>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</si>
  <si>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</si>
  <si>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</si>
  <si>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</si>
  <si>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</si>
  <si>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</si>
  <si>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</si>
  <si>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</si>
  <si>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</si>
  <si>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</si>
  <si>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</si>
  <si>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</si>
  <si>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</si>
  <si>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</si>
  <si>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</si>
  <si>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</si>
  <si>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</si>
  <si>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</si>
  <si>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</si>
  <si>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</si>
  <si>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</si>
  <si>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</si>
  <si>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</si>
  <si>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</si>
  <si>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</si>
  <si>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</si>
  <si>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</si>
  <si>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</si>
  <si>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</si>
  <si>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</si>
  <si>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</si>
  <si>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</si>
  <si>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</si>
  <si>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</si>
  <si>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</si>
  <si>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</si>
  <si>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</si>
  <si>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</si>
  <si>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</si>
  <si>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</si>
  <si>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</si>
  <si>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</si>
  <si>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</si>
  <si>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</si>
  <si>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</si>
  <si>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</si>
  <si>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</si>
  <si>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</si>
  <si>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</si>
  <si>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</si>
  <si>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</si>
  <si>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</si>
  <si>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</si>
  <si>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</si>
  <si>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</si>
  <si>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</si>
  <si>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</si>
  <si>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</si>
  <si>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</si>
  <si>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</si>
  <si>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</si>
  <si>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</si>
  <si>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</si>
  <si>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</si>
  <si>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</si>
  <si>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</si>
  <si>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</si>
  <si>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</si>
  <si>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</si>
  <si>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</si>
  <si>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</si>
  <si>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</si>
  <si>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</si>
  <si>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</si>
  <si>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</si>
  <si>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</si>
  <si>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</si>
  <si>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</si>
  <si>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</si>
  <si>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</si>
  <si>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</si>
  <si>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</si>
  <si>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</si>
  <si>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</si>
  <si>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</si>
  <si>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</si>
  <si>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</si>
  <si>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</si>
  <si>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</si>
  <si>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</si>
  <si>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</si>
  <si>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</si>
  <si>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</si>
  <si>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</si>
  <si>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</si>
  <si>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</si>
  <si>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</si>
  <si>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</si>
  <si>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</si>
  <si>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</si>
  <si>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</si>
  <si>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</si>
  <si>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</si>
  <si>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</si>
  <si>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</si>
  <si>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</si>
  <si>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</si>
  <si>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</si>
  <si>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</si>
  <si>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</si>
  <si>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</si>
  <si>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</si>
  <si>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</si>
  <si>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</si>
  <si>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</si>
  <si>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</si>
  <si>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</si>
  <si>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</si>
  <si>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</si>
  <si>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</si>
  <si>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</si>
  <si>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</si>
  <si>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</si>
  <si>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</si>
  <si>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</si>
  <si>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</si>
  <si>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</si>
  <si>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</si>
  <si>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</si>
  <si>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</si>
  <si>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</si>
  <si>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</si>
  <si>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</si>
  <si>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</si>
  <si>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</si>
  <si>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</si>
  <si>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</si>
  <si>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</si>
  <si>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</si>
  <si>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</si>
  <si>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</si>
  <si>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</si>
  <si>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</si>
  <si>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</si>
  <si>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</si>
  <si>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</si>
  <si>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</si>
  <si>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</si>
  <si>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</si>
  <si>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</si>
  <si>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</si>
  <si>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</si>
  <si>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</si>
  <si>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</si>
  <si>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</si>
  <si>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</si>
  <si>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</si>
  <si>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</si>
  <si>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</si>
  <si>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</si>
  <si>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</si>
  <si>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</si>
  <si>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</si>
  <si>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</si>
  <si>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</si>
  <si>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</si>
  <si>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</si>
  <si>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</si>
  <si>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</si>
  <si>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</si>
  <si>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</si>
  <si>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</si>
  <si>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</si>
  <si>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</si>
  <si>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</si>
  <si>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</si>
  <si>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</si>
  <si>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</si>
  <si>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</si>
  <si>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</si>
  <si>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</si>
  <si>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</si>
  <si>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</si>
  <si>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</si>
  <si>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</si>
  <si>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</si>
  <si>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</si>
  <si>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</si>
  <si>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</si>
  <si>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</si>
  <si>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</si>
  <si>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</si>
  <si>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</si>
  <si>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</si>
  <si>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</si>
  <si>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</si>
  <si>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</si>
  <si>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</si>
  <si>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</si>
  <si>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</si>
  <si>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</si>
  <si>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</si>
  <si>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</si>
  <si>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</si>
  <si>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</si>
  <si>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</si>
  <si>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</si>
  <si>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</si>
  <si>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</si>
  <si>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</si>
  <si>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</si>
  <si>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</si>
  <si>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</si>
  <si>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</si>
  <si>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</si>
  <si>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</si>
  <si>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</si>
  <si>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</si>
  <si>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</si>
  <si>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</si>
  <si>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</si>
  <si>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</si>
  <si>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</si>
  <si>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</si>
  <si>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</si>
  <si>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</si>
  <si>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</si>
  <si>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</si>
  <si>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</si>
  <si>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</si>
  <si>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</si>
  <si>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</si>
  <si>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</si>
  <si>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</si>
  <si>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</si>
  <si>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</si>
  <si>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</si>
  <si>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</si>
  <si>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</si>
  <si>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</si>
  <si>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</si>
  <si>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</si>
  <si>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</si>
  <si>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</si>
  <si>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</si>
  <si>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</si>
  <si>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</si>
  <si>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</si>
  <si>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</si>
  <si>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</si>
  <si>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</si>
  <si>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</si>
  <si>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</si>
  <si>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</si>
  <si>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</si>
  <si>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</si>
  <si>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</si>
  <si>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</si>
  <si>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</si>
  <si>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</si>
  <si>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</si>
  <si>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</si>
  <si>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</si>
  <si>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</si>
  <si>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</si>
  <si>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</si>
  <si>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</si>
  <si>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</si>
  <si>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</si>
  <si>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</si>
  <si>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</si>
  <si>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</si>
  <si>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</si>
  <si>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</si>
  <si>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</si>
  <si>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</si>
  <si>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</si>
  <si>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</si>
  <si>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</si>
  <si>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</si>
  <si>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</si>
  <si>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</si>
  <si>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</si>
  <si>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</si>
  <si>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</si>
  <si>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</si>
  <si>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</si>
  <si>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</si>
  <si>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</si>
  <si>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</si>
  <si>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</si>
  <si>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</si>
  <si>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</si>
  <si>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</si>
  <si>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</si>
  <si>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</si>
  <si>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</si>
  <si>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</si>
  <si>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</si>
  <si>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</si>
  <si>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</si>
  <si>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</si>
  <si>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</si>
  <si>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</si>
  <si>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</si>
  <si>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</si>
  <si>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</si>
  <si>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</si>
  <si>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</si>
  <si>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</si>
  <si>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</si>
  <si>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</si>
  <si>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</si>
  <si>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</si>
  <si>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</si>
  <si>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</si>
  <si>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</si>
  <si>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</si>
  <si>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</si>
  <si>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</si>
  <si>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</si>
  <si>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</si>
  <si>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</si>
  <si>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</si>
  <si>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</si>
  <si>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</si>
  <si>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</si>
  <si>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</si>
  <si>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</si>
  <si>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</si>
  <si>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</si>
  <si>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</si>
  <si>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</si>
  <si>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</si>
  <si>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</si>
  <si>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</si>
  <si>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</si>
  <si>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</si>
  <si>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</si>
  <si>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</si>
  <si>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</si>
  <si>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</si>
  <si>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</si>
  <si>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</si>
  <si>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</si>
  <si>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</si>
  <si>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</si>
  <si>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</si>
  <si>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</si>
  <si>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</si>
  <si>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</si>
  <si>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</si>
  <si>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</si>
  <si>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</si>
  <si>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</si>
  <si>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</si>
  <si>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</si>
  <si>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</si>
  <si>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</si>
  <si>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</si>
  <si>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</si>
  <si>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</si>
  <si>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</si>
  <si>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</si>
  <si>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</si>
  <si>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</si>
  <si>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</si>
  <si>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</si>
  <si>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</si>
  <si>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</si>
  <si>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</si>
  <si>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</si>
  <si>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</si>
  <si>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</si>
  <si>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</si>
  <si>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</si>
  <si>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</si>
  <si>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</si>
  <si>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</si>
  <si>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</si>
  <si>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</si>
  <si>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</si>
  <si>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</si>
  <si>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</si>
  <si>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</si>
  <si>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</si>
  <si>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</si>
  <si>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</si>
  <si>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</si>
  <si>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</si>
  <si>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</si>
  <si>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</si>
  <si>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</si>
  <si>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</si>
  <si>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</si>
  <si>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</si>
  <si>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</si>
  <si>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</si>
  <si>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</si>
  <si>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</si>
  <si>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</si>
  <si>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</si>
  <si>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</si>
  <si>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</si>
  <si>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</si>
  <si>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</si>
  <si>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</si>
  <si>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</si>
  <si>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</si>
  <si>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</si>
  <si>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</si>
  <si>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</si>
  <si>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</si>
  <si>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</si>
  <si>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</si>
  <si>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</si>
  <si>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</si>
  <si>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</si>
  <si>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</si>
  <si>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</si>
  <si>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</si>
  <si>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</si>
  <si>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</si>
  <si>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</si>
  <si>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</si>
  <si>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</si>
  <si>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</si>
  <si>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</si>
  <si>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</si>
  <si>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</si>
  <si>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</si>
  <si>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</si>
  <si>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</si>
  <si>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</si>
  <si>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</si>
  <si>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</si>
  <si>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</si>
  <si>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</si>
  <si>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</si>
  <si>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</si>
  <si>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</si>
  <si>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</si>
  <si>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</si>
  <si>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</si>
  <si>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</si>
  <si>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</si>
  <si>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</si>
  <si>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</si>
  <si>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</si>
  <si>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</si>
  <si>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</si>
  <si>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</si>
  <si>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</si>
  <si>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</si>
  <si>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</si>
  <si>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</si>
  <si>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</si>
  <si>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</si>
  <si>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</si>
  <si>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</si>
  <si>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</si>
  <si>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</si>
  <si>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</si>
  <si>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</si>
  <si>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</si>
  <si>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</si>
  <si>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</si>
  <si>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</si>
  <si>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</si>
  <si>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</si>
  <si>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</si>
  <si>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</si>
  <si>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</si>
  <si>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</si>
  <si>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</si>
  <si>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</si>
  <si>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</si>
  <si>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</si>
  <si>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</si>
  <si>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</si>
  <si>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</si>
  <si>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</si>
  <si>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</si>
  <si>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</si>
  <si>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</si>
  <si>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</si>
  <si>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</si>
  <si>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</si>
  <si>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</si>
  <si>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</si>
  <si>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</si>
  <si>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</si>
  <si>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</si>
  <si>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</si>
  <si>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</si>
  <si>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</si>
  <si>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</si>
  <si>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</si>
  <si>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</si>
  <si>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</si>
  <si>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</si>
  <si>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</si>
  <si>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</si>
  <si>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</si>
  <si>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</si>
  <si>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</si>
  <si>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</si>
  <si>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</si>
  <si>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</si>
  <si>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</si>
  <si>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</si>
  <si>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</si>
  <si>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</si>
  <si>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</si>
  <si>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</si>
  <si>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</si>
  <si>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</si>
  <si>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</si>
  <si>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</si>
  <si>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</si>
  <si>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</si>
  <si>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</si>
  <si>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</si>
  <si>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</si>
  <si>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</si>
  <si>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</si>
  <si>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</si>
  <si>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</si>
  <si>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</si>
  <si>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</si>
  <si>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</si>
  <si>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</si>
  <si>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</si>
  <si>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</si>
  <si>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</si>
  <si>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</si>
  <si>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</si>
  <si>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</si>
  <si>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</si>
  <si>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</si>
  <si>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</si>
  <si>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</si>
  <si>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</si>
  <si>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</si>
  <si>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</si>
  <si>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</si>
  <si>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</si>
  <si>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</si>
  <si>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</si>
  <si>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</si>
  <si>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</si>
  <si>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</si>
  <si>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</si>
  <si>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</si>
  <si>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</si>
  <si>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</si>
  <si>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</si>
  <si>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</si>
  <si>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</si>
  <si>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</si>
  <si>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</si>
  <si>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</si>
  <si>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</si>
  <si>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</si>
  <si>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</si>
  <si>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</si>
  <si>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</si>
  <si>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</si>
  <si>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</si>
  <si>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</si>
  <si>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</si>
  <si>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</si>
  <si>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</si>
  <si>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</si>
  <si>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</si>
  <si>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</si>
  <si>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</si>
  <si>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</si>
  <si>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</si>
  <si>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</si>
  <si>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</si>
  <si>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</si>
  <si>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</si>
  <si>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</si>
  <si>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</si>
  <si>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</si>
  <si>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</si>
  <si>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</si>
  <si>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</si>
  <si>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</si>
  <si>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</si>
  <si>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</si>
  <si>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</si>
  <si>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</si>
  <si>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</si>
  <si>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</si>
  <si>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</si>
  <si>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</si>
  <si>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</si>
  <si>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</si>
  <si>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</si>
  <si>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</si>
  <si>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</si>
  <si>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</si>
  <si>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</si>
  <si>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</si>
  <si>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</si>
  <si>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</si>
  <si>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</si>
  <si>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</si>
  <si>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</si>
  <si>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</si>
  <si>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</si>
  <si>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</si>
  <si>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</si>
  <si>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</si>
  <si>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</si>
  <si>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</si>
  <si>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</si>
  <si>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</si>
  <si>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</si>
  <si>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</si>
  <si>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</si>
  <si>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</si>
  <si>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</si>
  <si>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</si>
  <si>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</si>
  <si>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</si>
  <si>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</si>
  <si>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</si>
  <si>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</si>
  <si>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</si>
  <si>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</si>
  <si>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</si>
  <si>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</si>
  <si>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</si>
  <si>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</si>
  <si>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</si>
  <si>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</si>
  <si>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</si>
  <si>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</si>
  <si>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</si>
  <si>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</si>
  <si>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</si>
  <si>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</si>
  <si>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</si>
  <si>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</si>
  <si>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</si>
  <si>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</si>
  <si>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</si>
  <si>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</si>
  <si>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</si>
  <si>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</si>
  <si>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</si>
  <si>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</si>
  <si>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</si>
  <si>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</si>
  <si>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</si>
  <si>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</si>
  <si>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</si>
  <si>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</si>
  <si>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</si>
  <si>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</si>
  <si>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</si>
  <si>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</si>
  <si>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</si>
  <si>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</si>
  <si>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</si>
  <si>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</si>
  <si>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</si>
  <si>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</si>
  <si>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</si>
  <si>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</si>
  <si>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</si>
  <si>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</si>
  <si>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</si>
  <si>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</si>
  <si>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</si>
  <si>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</si>
  <si>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</si>
  <si>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</si>
  <si>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</si>
  <si>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</si>
  <si>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</si>
  <si>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</si>
  <si>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</si>
  <si>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</si>
  <si>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</si>
  <si>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</si>
  <si>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</si>
  <si>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</si>
  <si>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</si>
  <si>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</si>
  <si>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</si>
  <si>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</si>
  <si>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</si>
  <si>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</si>
  <si>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</si>
  <si>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</si>
  <si>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</si>
  <si>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</si>
  <si>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</si>
  <si>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</si>
  <si>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</si>
  <si>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</si>
  <si>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</si>
  <si>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</si>
  <si>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</si>
  <si>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</si>
  <si>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</si>
  <si>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</si>
  <si>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</si>
  <si>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</si>
  <si>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</si>
  <si>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</si>
  <si>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</si>
  <si>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</si>
  <si>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</si>
  <si>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</si>
  <si>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</si>
  <si>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</si>
  <si>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</si>
  <si>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</si>
  <si>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</si>
  <si>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</si>
  <si>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</si>
  <si>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</si>
  <si>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</si>
  <si>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</si>
  <si>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</si>
  <si>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</si>
  <si>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</si>
  <si>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</si>
  <si>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</si>
  <si>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</si>
  <si>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</si>
  <si>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</si>
  <si>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</si>
  <si>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</si>
  <si>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</si>
  <si>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</si>
  <si>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</si>
  <si>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</si>
  <si>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</si>
  <si>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</si>
  <si>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</si>
  <si>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</si>
  <si>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</si>
  <si>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</si>
  <si>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</si>
  <si>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</si>
  <si>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</si>
  <si>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</si>
  <si>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</si>
  <si>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</si>
  <si>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</si>
  <si>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</si>
  <si>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</si>
  <si>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</si>
  <si>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</si>
  <si>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</si>
  <si>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</si>
  <si>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</si>
  <si>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</si>
  <si>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</si>
  <si>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</si>
  <si>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</si>
  <si>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</si>
  <si>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</si>
  <si>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</si>
  <si>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</si>
  <si>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</si>
  <si>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</si>
  <si>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</si>
  <si>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</si>
  <si>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</si>
  <si>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</si>
  <si>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</si>
  <si>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</si>
  <si>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</si>
  <si>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</si>
  <si>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</si>
  <si>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</si>
  <si>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</si>
  <si>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</si>
  <si>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</si>
  <si>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</si>
  <si>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</si>
  <si>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</si>
  <si>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</si>
  <si>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</si>
  <si>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</si>
  <si>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</si>
  <si>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</si>
  <si>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</si>
  <si>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</si>
  <si>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</si>
  <si>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</si>
  <si>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</si>
  <si>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</si>
  <si>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</si>
  <si>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</si>
  <si>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</si>
  <si>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</si>
  <si>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</si>
  <si>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</si>
  <si>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</si>
  <si>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</si>
  <si>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</si>
  <si>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</si>
  <si>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</si>
  <si>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</si>
  <si>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</si>
  <si>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</si>
  <si>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</si>
  <si>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</si>
  <si>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</si>
  <si>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</si>
  <si>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</si>
  <si>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</si>
  <si>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</si>
  <si>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</si>
  <si>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</si>
  <si>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</si>
  <si>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</si>
  <si>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</si>
  <si>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</si>
  <si>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</si>
  <si>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</si>
  <si>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</si>
  <si>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</si>
  <si>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</si>
  <si>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</si>
  <si>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</si>
  <si>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</si>
  <si>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</si>
  <si>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</si>
  <si>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</si>
  <si>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</si>
  <si>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</si>
  <si>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</si>
  <si>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</si>
  <si>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</si>
  <si>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</si>
  <si>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</si>
  <si>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</si>
  <si>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</si>
  <si>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</si>
  <si>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</si>
  <si>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</si>
  <si>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</si>
  <si>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</si>
  <si>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</si>
  <si>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</si>
  <si>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</si>
  <si>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</si>
  <si>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</si>
  <si>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</si>
  <si>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</si>
  <si>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</si>
  <si>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</si>
  <si>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</si>
  <si>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</si>
  <si>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</si>
  <si>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</si>
  <si>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</si>
  <si>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</si>
  <si>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</si>
  <si>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</si>
  <si>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</si>
  <si>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</si>
  <si>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</si>
  <si>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</si>
  <si>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</si>
  <si>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</si>
  <si>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</si>
  <si>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</si>
  <si>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</si>
  <si>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</si>
  <si>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</si>
  <si>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</si>
  <si>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</si>
  <si>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</si>
  <si>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</si>
  <si>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</si>
  <si>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</si>
  <si>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</si>
  <si>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</si>
  <si>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</si>
  <si>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</si>
  <si>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</si>
  <si>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</si>
  <si>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</si>
  <si>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</si>
  <si>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</si>
  <si>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</si>
  <si>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</si>
  <si>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</si>
  <si>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</si>
  <si>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</si>
  <si>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</si>
  <si>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</si>
  <si>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</si>
  <si>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</si>
  <si>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</si>
  <si>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</si>
  <si>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</si>
  <si>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</si>
  <si>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</si>
  <si>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</si>
  <si>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</si>
  <si>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</si>
  <si>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</si>
  <si>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</si>
  <si>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</si>
  <si>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</si>
  <si>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</si>
  <si>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</si>
  <si>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</si>
  <si>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</si>
  <si>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</si>
  <si>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</si>
  <si>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</si>
  <si>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</si>
  <si>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</si>
  <si>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</si>
  <si>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</si>
  <si>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</si>
  <si>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</si>
  <si>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</si>
  <si>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</si>
  <si>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</si>
  <si>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</si>
  <si>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</si>
  <si>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</si>
  <si>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</si>
  <si>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</si>
  <si>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</si>
  <si>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</si>
  <si>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</si>
  <si>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</si>
  <si>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</si>
  <si>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</si>
  <si>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</si>
  <si>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</si>
  <si>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</si>
  <si>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</si>
  <si>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</si>
  <si>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</si>
  <si>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</si>
  <si>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</si>
  <si>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</si>
  <si>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</si>
  <si>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</si>
  <si>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</si>
  <si>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</si>
  <si>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</si>
  <si>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</si>
  <si>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</si>
  <si>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</si>
  <si>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</si>
  <si>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</si>
  <si>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</si>
  <si>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</si>
  <si>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</si>
  <si>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</si>
  <si>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</si>
  <si>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</si>
  <si>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</si>
  <si>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</si>
  <si>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</si>
  <si>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</si>
  <si>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</si>
  <si>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</si>
  <si>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</si>
  <si>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</si>
  <si>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</si>
  <si>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</si>
  <si>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</si>
  <si>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</si>
  <si>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</si>
  <si>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</si>
  <si>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</si>
  <si>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</si>
  <si>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</si>
  <si>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</si>
  <si>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</si>
  <si>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</si>
  <si>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</si>
  <si>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</si>
  <si>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</si>
  <si>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</si>
  <si>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</si>
  <si>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</si>
  <si>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</si>
  <si>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</si>
  <si>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</si>
  <si>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</si>
  <si>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</si>
  <si>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</si>
  <si>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</si>
  <si>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</si>
  <si>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</si>
  <si>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</si>
  <si>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</si>
  <si>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</si>
  <si>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</si>
  <si>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</si>
  <si>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</si>
  <si>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</si>
  <si>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</si>
  <si>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</si>
  <si>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</si>
  <si>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</si>
  <si>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</si>
  <si>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</si>
  <si>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</si>
  <si>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</si>
  <si>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</si>
  <si>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</si>
  <si>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</si>
  <si>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</si>
  <si>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</si>
  <si>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</si>
  <si>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</si>
  <si>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</si>
  <si>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</si>
  <si>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</si>
  <si>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</si>
  <si>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</si>
  <si>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</si>
  <si>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</si>
  <si>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</si>
  <si>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</si>
  <si>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</si>
  <si>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</si>
  <si>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</si>
  <si>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</si>
  <si>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</si>
  <si>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</si>
  <si>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</si>
  <si>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</si>
  <si>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</si>
  <si>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</si>
  <si>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</si>
  <si>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</si>
  <si>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</si>
  <si>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</si>
  <si>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</si>
  <si>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</si>
  <si>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</si>
  <si>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</si>
  <si>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</si>
  <si>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</si>
  <si>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</si>
  <si>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</si>
  <si>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</si>
  <si>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</si>
  <si>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</si>
  <si>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</si>
  <si>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</si>
  <si>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</si>
  <si>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</si>
  <si>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</si>
  <si>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</si>
  <si>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</si>
  <si>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</si>
  <si>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</si>
  <si>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</si>
  <si>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</si>
  <si>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</si>
  <si>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</si>
  <si>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</si>
  <si>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</si>
  <si>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</si>
  <si>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</si>
  <si>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</si>
  <si>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</si>
  <si>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</si>
  <si>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</si>
  <si>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</si>
  <si>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</si>
  <si>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</si>
  <si>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</si>
  <si>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</si>
  <si>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</si>
  <si>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</si>
  <si>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</si>
  <si>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</si>
  <si>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</si>
  <si>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</si>
  <si>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</si>
  <si>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</si>
  <si>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</si>
  <si>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</si>
  <si>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</si>
  <si>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</si>
  <si>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</si>
  <si>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</si>
  <si>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</si>
  <si>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</si>
  <si>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</si>
  <si>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</si>
  <si>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</si>
  <si>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</si>
  <si>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</si>
  <si>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</si>
  <si>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</si>
  <si>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</si>
  <si>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</si>
  <si>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</si>
  <si>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</si>
  <si>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</si>
  <si>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</si>
  <si>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</si>
  <si>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</si>
  <si>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</si>
  <si>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</si>
  <si>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</si>
  <si>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</si>
  <si>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</si>
  <si>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</si>
  <si>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</si>
  <si>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</si>
  <si>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</si>
  <si>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</si>
  <si>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</si>
  <si>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</si>
  <si>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</si>
  <si>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</si>
  <si>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</si>
  <si>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</si>
  <si>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</si>
  <si>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</si>
  <si>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</si>
  <si>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</si>
  <si>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</si>
  <si>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</si>
  <si>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</si>
  <si>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</si>
  <si>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</si>
  <si>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</si>
  <si>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</si>
  <si>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</si>
  <si>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</si>
  <si>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</si>
  <si>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</si>
  <si>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</si>
  <si>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</si>
  <si>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</si>
  <si>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</si>
  <si>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</si>
  <si>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</si>
  <si>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</si>
  <si>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</si>
  <si>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</si>
  <si>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</si>
  <si>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</si>
  <si>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</si>
  <si>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</si>
  <si>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</si>
  <si>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</si>
  <si>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</si>
  <si>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</si>
  <si>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</si>
  <si>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</si>
  <si>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</si>
  <si>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</si>
  <si>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</si>
  <si>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</si>
  <si>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</si>
  <si>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</si>
  <si>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</si>
  <si>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</si>
  <si>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</si>
  <si>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</si>
  <si>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</si>
  <si>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</si>
  <si>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</si>
  <si>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</si>
  <si>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</si>
  <si>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</si>
  <si>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</si>
  <si>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</si>
  <si>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</si>
  <si>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</si>
  <si>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</si>
  <si>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</si>
  <si>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</si>
  <si>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</si>
  <si>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</si>
  <si>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</si>
  <si>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</si>
  <si>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</si>
  <si>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</si>
  <si>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</si>
  <si>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</si>
  <si>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</si>
  <si>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</si>
  <si>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</si>
  <si>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</si>
  <si>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</si>
  <si>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</si>
  <si>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</si>
  <si>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</si>
  <si>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</si>
  <si>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</si>
  <si>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</si>
  <si>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</si>
  <si>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</si>
  <si>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</si>
  <si>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</si>
  <si>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</si>
  <si>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</si>
  <si>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</si>
  <si>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</si>
  <si>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</si>
  <si>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</si>
  <si>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</si>
  <si>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</si>
  <si>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</si>
  <si>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</si>
  <si>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</si>
  <si>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</si>
  <si>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</si>
  <si>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</si>
  <si>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</si>
  <si>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</si>
  <si>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</si>
  <si>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</si>
  <si>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</si>
  <si>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</si>
  <si>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</si>
  <si>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</si>
  <si>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</si>
  <si>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</si>
  <si>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</si>
  <si>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</si>
  <si>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</si>
  <si>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</si>
  <si>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</si>
  <si>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</si>
  <si>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</si>
  <si>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</si>
  <si>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</si>
  <si>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</si>
  <si>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</si>
  <si>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</si>
  <si>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</si>
  <si>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</si>
  <si>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</si>
  <si>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</si>
  <si>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</si>
  <si>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</si>
  <si>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</si>
  <si>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</si>
  <si>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</si>
  <si>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</si>
  <si>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</si>
  <si>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</si>
  <si>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</si>
  <si>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</si>
  <si>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</si>
  <si>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</si>
  <si>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</si>
  <si>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</si>
  <si>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</si>
  <si>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</si>
  <si>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</si>
  <si>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</si>
  <si>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</si>
  <si>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</si>
  <si>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</si>
  <si>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</si>
  <si>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</si>
  <si>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</si>
  <si>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</si>
  <si>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</si>
  <si>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</si>
  <si>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</si>
  <si>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</si>
  <si>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</si>
  <si>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</si>
  <si>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</si>
  <si>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</si>
  <si>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</si>
  <si>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</si>
  <si>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</si>
  <si>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</si>
  <si>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</si>
  <si>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</si>
  <si>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</si>
  <si>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</si>
  <si>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</si>
  <si>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</si>
  <si>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</si>
  <si>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</si>
  <si>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</si>
  <si>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</si>
  <si>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</si>
  <si>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</si>
  <si>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</si>
  <si>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</si>
  <si>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</si>
  <si>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</si>
  <si>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</si>
  <si>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</si>
  <si>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</si>
  <si>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</si>
  <si>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</si>
  <si>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</si>
  <si>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</si>
  <si>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</si>
  <si>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</si>
  <si>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</si>
  <si>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</si>
  <si>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</si>
  <si>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</si>
  <si>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</si>
  <si>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</si>
  <si>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</si>
  <si>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</si>
  <si>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</si>
  <si>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</si>
  <si>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</si>
  <si>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</si>
  <si>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</si>
  <si>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</si>
  <si>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</si>
  <si>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</si>
  <si>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</si>
  <si>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</si>
  <si>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</si>
  <si>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</si>
  <si>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</si>
  <si>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</si>
  <si>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</si>
  <si>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</si>
  <si>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</si>
  <si>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</si>
  <si>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</si>
  <si>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</si>
  <si>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</si>
  <si>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</si>
  <si>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</si>
  <si>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</si>
  <si>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</si>
  <si>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</si>
  <si>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</si>
  <si>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</si>
  <si>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</si>
  <si>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</si>
  <si>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</si>
  <si>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</si>
  <si>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</si>
  <si>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</si>
  <si>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</si>
  <si>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</si>
  <si>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</si>
  <si>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</si>
  <si>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</si>
  <si>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</si>
  <si>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</si>
  <si>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</si>
  <si>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</si>
  <si>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</si>
  <si>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</si>
  <si>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</si>
  <si>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</si>
  <si>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</si>
  <si>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</si>
  <si>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</si>
  <si>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</si>
  <si>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</si>
  <si>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</si>
  <si>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</si>
  <si>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</si>
  <si>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</si>
  <si>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</si>
  <si>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</si>
  <si>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</si>
  <si>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</si>
  <si>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</si>
  <si>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</si>
  <si>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</si>
  <si>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</si>
  <si>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</si>
  <si>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</si>
  <si>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</si>
  <si>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</si>
  <si>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</si>
  <si>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</si>
  <si>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</si>
  <si>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</si>
  <si>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</si>
  <si>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</si>
  <si>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</si>
  <si>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</si>
  <si>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</si>
  <si>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</si>
  <si>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</si>
  <si>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</si>
  <si>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</si>
  <si>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</si>
  <si>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</si>
  <si>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</si>
  <si>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</si>
  <si>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</si>
  <si>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</si>
  <si>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</si>
  <si>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</si>
  <si>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</si>
  <si>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</si>
  <si>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</si>
  <si>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</si>
  <si>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</si>
  <si>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</si>
  <si>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</si>
  <si>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</si>
  <si>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</si>
  <si>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</si>
  <si>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</si>
  <si>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</si>
  <si>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</si>
  <si>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</si>
  <si>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</si>
  <si>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</si>
  <si>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</si>
  <si>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</si>
  <si>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</si>
  <si>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</si>
  <si>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</si>
  <si>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</si>
  <si>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</si>
  <si>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</si>
  <si>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</si>
  <si>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</si>
  <si>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</si>
  <si>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</si>
  <si>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</si>
  <si>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</si>
  <si>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</si>
  <si>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</si>
  <si>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</si>
  <si>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</si>
  <si>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</si>
  <si>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</si>
  <si>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</si>
  <si>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</si>
  <si>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</si>
  <si>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</si>
  <si>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</si>
  <si>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</si>
  <si>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</si>
  <si>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</si>
  <si>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</si>
  <si>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</si>
  <si>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</si>
  <si>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</si>
  <si>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</si>
  <si>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</si>
  <si>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</si>
  <si>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</si>
  <si>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</si>
  <si>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</si>
  <si>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</si>
  <si>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</si>
  <si>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</si>
  <si>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</si>
  <si>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</si>
  <si>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</si>
  <si>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</si>
  <si>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</si>
  <si>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</si>
  <si>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</si>
  <si>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</si>
  <si>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</si>
  <si>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</si>
  <si>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</si>
  <si>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</si>
  <si>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</si>
  <si>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</si>
  <si>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</si>
  <si>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</si>
  <si>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</si>
  <si>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</si>
  <si>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</si>
  <si>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</si>
  <si>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</si>
  <si>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</si>
  <si>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</si>
  <si>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</si>
  <si>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</si>
  <si>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</si>
  <si>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</si>
  <si>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</si>
  <si>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</si>
  <si>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</si>
  <si>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</si>
  <si>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</si>
  <si>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</si>
  <si>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</si>
  <si>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</si>
  <si>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</si>
  <si>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</si>
  <si>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</si>
  <si>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</si>
  <si>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</si>
  <si>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</si>
  <si>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</si>
  <si>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</si>
  <si>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</si>
  <si>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</si>
  <si>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</si>
  <si>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</si>
  <si>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</si>
  <si>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</si>
  <si>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</si>
  <si>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</si>
  <si>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</si>
  <si>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</si>
  <si>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</si>
  <si>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</si>
  <si>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</si>
  <si>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</si>
  <si>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</si>
  <si>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</si>
  <si>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</si>
  <si>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</si>
  <si>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</si>
  <si>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</si>
  <si>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</si>
  <si>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</si>
  <si>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</si>
  <si>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</si>
  <si>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</si>
  <si>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</si>
  <si>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</si>
  <si>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</si>
  <si>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</si>
  <si>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</si>
  <si>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</si>
  <si>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</si>
  <si>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</si>
  <si>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</si>
  <si>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</si>
  <si>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</si>
  <si>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</si>
  <si>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</si>
  <si>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</si>
  <si>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</si>
  <si>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</si>
  <si>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</si>
  <si>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</si>
  <si>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</si>
  <si>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</si>
  <si>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</si>
  <si>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</si>
  <si>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</si>
  <si>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</si>
  <si>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</si>
  <si>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</si>
  <si>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</si>
  <si>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</si>
  <si>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</si>
  <si>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</si>
  <si>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</si>
  <si>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</si>
  <si>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</si>
  <si>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</si>
  <si>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</si>
  <si>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</si>
  <si>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</si>
  <si>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</si>
  <si>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</si>
  <si>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</si>
  <si>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</si>
  <si>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</si>
  <si>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</si>
  <si>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</si>
  <si>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</si>
  <si>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</si>
  <si>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</si>
  <si>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</si>
  <si>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</si>
  <si>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</si>
  <si>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</si>
  <si>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</si>
  <si>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</si>
  <si>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</si>
  <si>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</si>
  <si>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</si>
  <si>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</si>
  <si>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</si>
  <si>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</si>
  <si>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</si>
  <si>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</si>
  <si>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</si>
  <si>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</si>
  <si>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</si>
  <si>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</si>
  <si>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</si>
  <si>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</si>
  <si>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</si>
  <si>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</si>
  <si>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</si>
  <si>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</si>
  <si>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</si>
  <si>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</si>
  <si>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</si>
  <si>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</si>
  <si>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</si>
  <si>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</si>
  <si>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</si>
  <si>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</si>
  <si>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</si>
  <si>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</si>
  <si>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</si>
  <si>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</si>
  <si>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</si>
  <si>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</si>
  <si>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</si>
  <si>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</si>
  <si>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</si>
  <si>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</si>
  <si>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</si>
  <si>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</si>
  <si>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</si>
  <si>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</si>
  <si>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</si>
  <si>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</si>
  <si>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</si>
  <si>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</si>
  <si>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</si>
  <si>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</si>
  <si>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</si>
  <si>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</si>
  <si>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</si>
  <si>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</si>
  <si>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</si>
  <si>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</si>
  <si>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</si>
  <si>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</si>
  <si>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</si>
  <si>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</si>
  <si>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</si>
  <si>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</si>
  <si>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</si>
  <si>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</si>
  <si>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</si>
  <si>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</si>
  <si>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</si>
  <si>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</si>
  <si>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</si>
  <si>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</si>
  <si>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</si>
  <si>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</si>
  <si>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</si>
  <si>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</si>
  <si>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</si>
  <si>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</si>
  <si>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</si>
  <si>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</si>
  <si>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</si>
  <si>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</si>
  <si>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</si>
  <si>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</si>
  <si>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</si>
  <si>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</si>
  <si>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</si>
  <si>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</si>
  <si>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</si>
  <si>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</si>
  <si>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</si>
  <si>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</si>
  <si>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</si>
  <si>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</si>
  <si>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</si>
  <si>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</si>
  <si>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</si>
  <si>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</si>
  <si>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</si>
  <si>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</si>
  <si>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</si>
  <si>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</si>
  <si>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</si>
  <si>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</si>
  <si>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</si>
  <si>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</si>
  <si>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</si>
  <si>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</si>
  <si>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</si>
  <si>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</si>
  <si>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</si>
  <si>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</si>
  <si>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</si>
  <si>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</si>
  <si>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</si>
  <si>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</si>
  <si>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</si>
  <si>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</si>
  <si>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</si>
  <si>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</si>
  <si>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</si>
  <si>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</si>
  <si>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</si>
  <si>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</si>
  <si>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</si>
  <si>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</si>
  <si>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</si>
  <si>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</si>
  <si>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</si>
  <si>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</si>
  <si>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</si>
  <si>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</si>
  <si>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</si>
  <si>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</si>
  <si>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</si>
  <si>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</si>
  <si>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</si>
  <si>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</si>
  <si>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</si>
  <si>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</si>
  <si>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</si>
  <si>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</si>
  <si>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</si>
  <si>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</si>
  <si>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</si>
  <si>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</si>
  <si>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</si>
  <si>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</si>
  <si>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</si>
  <si>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</si>
  <si>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</si>
  <si>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</si>
  <si>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</si>
  <si>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</si>
  <si>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</si>
  <si>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</si>
  <si>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</si>
  <si>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</si>
  <si>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</si>
  <si>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</si>
  <si>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</si>
  <si>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</si>
  <si>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</si>
  <si>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</si>
  <si>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</si>
  <si>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</si>
  <si>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</si>
  <si>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</si>
  <si>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</si>
  <si>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</si>
  <si>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</si>
  <si>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</si>
  <si>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</si>
  <si>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</si>
  <si>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</si>
  <si>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</si>
  <si>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</si>
  <si>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</si>
  <si>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</si>
  <si>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</si>
  <si>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</si>
  <si>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</si>
  <si>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</si>
  <si>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</si>
  <si>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</si>
  <si>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</si>
  <si>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</si>
  <si>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</si>
  <si>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</si>
  <si>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</si>
  <si>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</si>
  <si>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</si>
  <si>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</si>
  <si>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</si>
  <si>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</si>
  <si>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</si>
  <si>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</si>
  <si>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</si>
  <si>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</si>
  <si>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</si>
  <si>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</si>
  <si>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</si>
  <si>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</si>
  <si>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</si>
  <si>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</si>
  <si>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</si>
  <si>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</si>
  <si>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</si>
  <si>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</si>
  <si>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</si>
  <si>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</si>
  <si>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</si>
  <si>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</si>
  <si>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</si>
  <si>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</si>
  <si>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</si>
  <si>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</si>
  <si>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</si>
  <si>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</si>
  <si>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</si>
  <si>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</si>
  <si>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</si>
  <si>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</si>
  <si>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</si>
  <si>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</si>
  <si>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</si>
  <si>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</si>
  <si>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</si>
  <si>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</si>
  <si>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</si>
  <si>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</si>
  <si>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</si>
  <si>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</si>
  <si>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</si>
  <si>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</si>
  <si>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</si>
  <si>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</si>
  <si>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</si>
  <si>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</si>
  <si>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</si>
  <si>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</si>
  <si>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</si>
  <si>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</si>
  <si>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</si>
  <si>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</si>
  <si>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</si>
  <si>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</si>
  <si>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</si>
  <si>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</si>
  <si>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</si>
  <si>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</si>
  <si>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</si>
  <si>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</si>
  <si>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</si>
  <si>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</si>
  <si>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</si>
  <si>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</si>
  <si>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</si>
  <si>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</si>
  <si>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</si>
  <si>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</si>
  <si>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</si>
  <si>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</si>
  <si>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</si>
  <si>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</si>
  <si>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</si>
  <si>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</si>
  <si>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</si>
  <si>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</si>
  <si>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</si>
  <si>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</si>
  <si>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</si>
  <si>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</si>
  <si>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</si>
  <si>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</si>
  <si>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</si>
  <si>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</si>
  <si>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</si>
  <si>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</si>
  <si>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</si>
  <si>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</si>
  <si>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</si>
  <si>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</si>
  <si>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</si>
  <si>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</si>
  <si>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</si>
  <si>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</si>
  <si>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</si>
  <si>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</si>
  <si>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</si>
  <si>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</si>
  <si>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</si>
  <si>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</si>
  <si>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</si>
  <si>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</si>
  <si>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</si>
  <si>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</si>
  <si>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</si>
  <si>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</si>
  <si>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</si>
  <si>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</si>
  <si>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</si>
  <si>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</si>
  <si>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</si>
  <si>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</si>
  <si>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</si>
  <si>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</si>
  <si>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</si>
  <si>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</si>
  <si>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</si>
  <si>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</si>
  <si>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</si>
  <si>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</si>
  <si>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</si>
  <si>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</si>
  <si>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</si>
  <si>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</si>
  <si>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</si>
  <si>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</si>
  <si>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</si>
  <si>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</si>
  <si>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</si>
  <si>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</si>
  <si>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</si>
  <si>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</si>
  <si>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</si>
  <si>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</si>
  <si>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</si>
  <si>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</si>
  <si>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</si>
  <si>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</si>
  <si>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</si>
  <si>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</si>
  <si>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</si>
  <si>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</si>
  <si>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</si>
  <si>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</si>
  <si>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</si>
  <si>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</si>
  <si>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</si>
  <si>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</si>
  <si>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</si>
  <si>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</si>
  <si>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</si>
  <si>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</si>
  <si>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</si>
  <si>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</si>
  <si>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</si>
  <si>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</si>
  <si>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</si>
  <si>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</si>
  <si>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</si>
  <si>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</si>
  <si>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</si>
  <si>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</si>
  <si>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</si>
  <si>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</si>
  <si>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</si>
  <si>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</si>
  <si>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</si>
  <si>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</si>
  <si>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</si>
  <si>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</si>
  <si>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</si>
  <si>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</si>
  <si>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</si>
  <si>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</si>
  <si>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</si>
  <si>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</si>
  <si>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</si>
  <si>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</si>
  <si>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</si>
  <si>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</si>
  <si>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</si>
  <si>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</si>
  <si>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</si>
  <si>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</si>
  <si>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</si>
  <si>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</si>
  <si>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</si>
  <si>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</si>
  <si>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</si>
  <si>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</si>
  <si>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</si>
  <si>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</si>
  <si>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</si>
  <si>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</si>
  <si>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</si>
  <si>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</si>
  <si>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</si>
  <si>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</si>
  <si>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</si>
  <si>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</si>
  <si>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</si>
  <si>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</si>
  <si>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</si>
  <si>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</si>
  <si>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</si>
  <si>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</si>
  <si>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</si>
  <si>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</si>
  <si>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</si>
  <si>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</si>
  <si>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</si>
  <si>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</si>
  <si>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</si>
  <si>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</si>
  <si>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</si>
  <si>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</si>
  <si>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</si>
  <si>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</si>
  <si>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</si>
  <si>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</si>
  <si>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</si>
  <si>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</si>
  <si>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</si>
  <si>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</si>
  <si>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</si>
  <si>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</si>
  <si>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</si>
  <si>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</si>
  <si>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</si>
  <si>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</si>
  <si>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</si>
  <si>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</si>
  <si>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</si>
  <si>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</si>
  <si>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</si>
  <si>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</si>
  <si>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</si>
  <si>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</si>
  <si>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</si>
  <si>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</si>
  <si>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</si>
  <si>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</si>
  <si>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</si>
  <si>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</si>
  <si>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</si>
  <si>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</si>
  <si>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</si>
  <si>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</si>
  <si>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</si>
  <si>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</si>
  <si>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</si>
  <si>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</si>
  <si>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</si>
  <si>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</si>
  <si>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</si>
  <si>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</si>
  <si>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</si>
  <si>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</si>
  <si>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</si>
  <si>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</si>
  <si>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</si>
  <si>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</si>
  <si>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</si>
  <si>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</si>
  <si>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</si>
  <si>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</si>
  <si>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</si>
  <si>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</si>
  <si>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</si>
  <si>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</si>
  <si>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</si>
  <si>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</si>
  <si>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</si>
  <si>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</si>
  <si>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</si>
  <si>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</si>
  <si>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</si>
  <si>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</si>
  <si>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</si>
  <si>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</si>
  <si>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</si>
  <si>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</si>
  <si>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</si>
  <si>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</si>
  <si>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</si>
  <si>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</si>
  <si>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</si>
  <si>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</si>
  <si>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</si>
  <si>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</si>
  <si>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</si>
  <si>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</si>
  <si>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</si>
  <si>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</si>
  <si>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</si>
  <si>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</si>
  <si>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</si>
  <si>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</si>
  <si>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</si>
  <si>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</si>
  <si>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</si>
  <si>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</si>
  <si>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</si>
  <si>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</si>
  <si>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</si>
  <si>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</si>
  <si>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</si>
  <si>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</si>
  <si>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</si>
  <si>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</si>
  <si>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</si>
  <si>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</si>
  <si>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</si>
  <si>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</si>
  <si>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</si>
  <si>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</si>
  <si>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</si>
  <si>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</si>
  <si>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</si>
  <si>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</si>
  <si>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</si>
  <si>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</si>
  <si>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</si>
  <si>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</si>
  <si>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</si>
  <si>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</si>
  <si>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</si>
  <si>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</si>
  <si>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</si>
  <si>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</si>
  <si>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</si>
  <si>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</si>
  <si>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</si>
  <si>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</si>
  <si>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</si>
  <si>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</si>
  <si>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</si>
  <si>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</si>
  <si>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</si>
  <si>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</si>
  <si>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</si>
  <si>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</si>
  <si>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</si>
  <si>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</si>
  <si>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</si>
  <si>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</si>
  <si>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</si>
  <si>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</si>
  <si>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</si>
  <si>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</si>
  <si>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</si>
  <si>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</si>
  <si>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</si>
  <si>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</si>
  <si>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</si>
  <si>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</si>
  <si>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</si>
  <si>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</si>
  <si>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</si>
  <si>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</si>
  <si>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</si>
  <si>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</si>
  <si>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</si>
  <si>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</si>
  <si>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</si>
  <si>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</si>
  <si>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</si>
  <si>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</si>
  <si>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</si>
  <si>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</si>
  <si>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</si>
  <si>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</si>
  <si>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</si>
  <si>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</si>
  <si>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</si>
  <si>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</si>
  <si>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</si>
  <si>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</si>
  <si>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</si>
  <si>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</si>
  <si>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</si>
  <si>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</si>
  <si>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</si>
  <si>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</si>
  <si>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</si>
  <si>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</si>
  <si>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</si>
  <si>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</si>
  <si>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</si>
  <si>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</si>
  <si>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</si>
  <si>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</si>
  <si>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</si>
  <si>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</si>
  <si>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</si>
  <si>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</si>
  <si>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</si>
  <si>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</si>
  <si>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</si>
  <si>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</si>
  <si>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</si>
  <si>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</si>
  <si>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</si>
  <si>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</si>
  <si>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</si>
  <si>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</si>
  <si>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</si>
  <si>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</si>
  <si>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</si>
  <si>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</si>
  <si>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</si>
  <si>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</si>
  <si>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</si>
  <si>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</si>
  <si>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</si>
  <si>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</si>
  <si>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</si>
  <si>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</si>
  <si>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</si>
  <si>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</si>
  <si>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</si>
  <si>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</si>
  <si>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</si>
  <si>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</si>
  <si>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</si>
  <si>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</si>
  <si>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</si>
  <si>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</si>
  <si>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</si>
  <si>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</si>
  <si>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</si>
  <si>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</si>
  <si>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</si>
  <si>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</si>
  <si>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</si>
  <si>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</si>
  <si>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</si>
  <si>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</si>
  <si>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</si>
  <si>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</si>
  <si>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</si>
  <si>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</si>
  <si>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</si>
  <si>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</si>
  <si>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</si>
  <si>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</si>
  <si>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</si>
  <si>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</si>
  <si>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</si>
  <si>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</si>
  <si>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</si>
  <si>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</si>
  <si>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</si>
  <si>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</si>
  <si>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</si>
  <si>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</si>
  <si>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</si>
  <si>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</si>
  <si>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</si>
  <si>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</si>
  <si>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</si>
  <si>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</si>
  <si>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</si>
  <si>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</si>
  <si>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</si>
  <si>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</si>
  <si>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</si>
  <si>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</si>
  <si>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</si>
  <si>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</si>
  <si>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</si>
  <si>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</si>
  <si>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</si>
  <si>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</si>
  <si>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</si>
  <si>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</si>
  <si>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</si>
  <si>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</si>
  <si>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</si>
  <si>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</si>
  <si>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</si>
  <si>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</si>
  <si>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</si>
  <si>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</si>
  <si>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</si>
  <si>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</si>
  <si>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</si>
  <si>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</si>
  <si>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</si>
  <si>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</si>
  <si>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</si>
  <si>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</si>
  <si>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</si>
  <si>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</si>
  <si>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</si>
  <si>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</si>
  <si>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</si>
  <si>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</si>
  <si>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</si>
  <si>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</si>
  <si>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</si>
  <si>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</si>
  <si>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</si>
  <si>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</si>
  <si>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</si>
  <si>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</si>
  <si>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</si>
  <si>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</si>
  <si>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</si>
  <si>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</si>
  <si>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</si>
  <si>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</si>
  <si>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</si>
  <si>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</si>
  <si>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</si>
  <si>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</si>
  <si>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</si>
  <si>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</si>
  <si>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</si>
  <si>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</si>
  <si>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</si>
  <si>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</si>
  <si>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</si>
  <si>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</si>
  <si>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</si>
  <si>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</si>
  <si>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</si>
  <si>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</si>
  <si>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</si>
  <si>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</si>
  <si>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</si>
  <si>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</si>
  <si>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</si>
  <si>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</si>
  <si>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</si>
  <si>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</si>
  <si>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</si>
  <si>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</si>
  <si>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</si>
  <si>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</si>
  <si>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</si>
  <si>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</si>
  <si>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</si>
  <si>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</si>
  <si>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</si>
  <si>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</si>
  <si>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</si>
  <si>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</si>
  <si>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</si>
  <si>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</si>
  <si>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</si>
  <si>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</si>
  <si>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</si>
  <si>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</si>
  <si>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</si>
  <si>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</si>
  <si>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</si>
  <si>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</si>
  <si>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</si>
  <si>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</si>
  <si>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</si>
  <si>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</si>
  <si>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</si>
  <si>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</si>
  <si>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</si>
  <si>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</si>
  <si>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</si>
  <si>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</si>
  <si>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</si>
  <si>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</si>
  <si>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</si>
  <si>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</si>
  <si>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</si>
  <si>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</si>
  <si>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</si>
  <si>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</si>
  <si>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</si>
  <si>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</si>
  <si>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</si>
  <si>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</si>
  <si>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</si>
  <si>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</si>
  <si>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</si>
  <si>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</si>
  <si>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</si>
  <si>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</si>
  <si>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</si>
  <si>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</si>
  <si>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</si>
  <si>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</si>
  <si>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</si>
  <si>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</si>
  <si>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</si>
  <si>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</si>
  <si>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</si>
  <si>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</si>
  <si>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</si>
  <si>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</si>
  <si>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</si>
  <si>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</si>
  <si>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</si>
  <si>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</si>
  <si>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</si>
  <si>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</si>
  <si>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</si>
  <si>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</si>
  <si>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</si>
  <si>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</si>
  <si>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</si>
  <si>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</si>
  <si>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</si>
  <si>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</si>
  <si>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</si>
  <si>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</si>
  <si>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</si>
  <si>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</si>
  <si>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</si>
  <si>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</si>
  <si>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</si>
  <si>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</si>
  <si>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</si>
  <si>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</si>
  <si>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</si>
  <si>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</si>
  <si>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</si>
  <si>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</si>
  <si>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</si>
  <si>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</si>
  <si>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</si>
  <si>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</si>
  <si>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</si>
  <si>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</si>
  <si>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</si>
  <si>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</si>
  <si>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</si>
  <si>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</si>
  <si>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</si>
  <si>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</si>
  <si>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</si>
  <si>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</si>
  <si>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</si>
  <si>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</si>
  <si>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</si>
  <si>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</si>
  <si>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</si>
  <si>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</si>
  <si>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</si>
  <si>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</si>
  <si>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</si>
  <si>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</si>
  <si>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</si>
  <si>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</si>
  <si>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</si>
  <si>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</si>
  <si>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</si>
  <si>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</si>
  <si>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</si>
  <si>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</si>
  <si>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</si>
  <si>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</si>
  <si>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</si>
  <si>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</si>
  <si>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</si>
  <si>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</si>
  <si>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</si>
  <si>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</si>
  <si>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</si>
  <si>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</si>
  <si>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</si>
  <si>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</si>
  <si>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</si>
  <si>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</si>
  <si>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</si>
  <si>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</si>
  <si>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</si>
  <si>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</si>
  <si>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</si>
  <si>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</si>
  <si>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</si>
  <si>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</si>
  <si>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</si>
  <si>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</si>
  <si>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</si>
  <si>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</si>
  <si>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</si>
  <si>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</si>
  <si>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</si>
  <si>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</si>
  <si>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</si>
  <si>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</si>
  <si>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</si>
  <si>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</si>
  <si>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</si>
  <si>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</si>
  <si>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</si>
  <si>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</si>
  <si>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</si>
  <si>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</si>
  <si>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</si>
  <si>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</si>
  <si>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</si>
  <si>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</si>
  <si>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</si>
  <si>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</si>
  <si>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</si>
  <si>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</si>
  <si>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</si>
  <si>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</si>
  <si>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</si>
  <si>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</si>
  <si>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</si>
  <si>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</si>
  <si>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</si>
  <si>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</si>
  <si>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</si>
  <si>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</si>
  <si>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</si>
  <si>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</si>
  <si>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</si>
  <si>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</si>
  <si>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</si>
  <si>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</si>
  <si>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</si>
  <si>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</si>
  <si>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</si>
  <si>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</si>
  <si>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</si>
  <si>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</si>
  <si>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</si>
  <si>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</si>
  <si>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</si>
  <si>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</si>
  <si>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</si>
  <si>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</si>
  <si>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</si>
  <si>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</si>
  <si>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</si>
  <si>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</si>
  <si>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</si>
  <si>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</si>
  <si>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</si>
  <si>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</si>
  <si>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</si>
  <si>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</si>
  <si>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</si>
  <si>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</si>
  <si>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</si>
  <si>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</si>
  <si>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</si>
  <si>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</si>
  <si>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</si>
  <si>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</si>
  <si>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</si>
  <si>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</si>
  <si>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</si>
  <si>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</si>
  <si>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</si>
  <si>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</si>
  <si>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</si>
  <si>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</si>
  <si>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</si>
  <si>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</si>
  <si>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</si>
  <si>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</si>
  <si>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</si>
  <si>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</si>
  <si>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</si>
  <si>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</si>
  <si>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</si>
  <si>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</si>
  <si>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</si>
  <si>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</si>
  <si>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</si>
  <si>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</si>
  <si>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</si>
  <si>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</si>
  <si>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</si>
  <si>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</si>
  <si>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</si>
  <si>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</si>
  <si>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</si>
  <si>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</si>
  <si>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</si>
  <si>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</si>
  <si>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</si>
  <si>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</si>
  <si>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</si>
  <si>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</si>
  <si>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</si>
  <si>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</si>
  <si>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</si>
  <si>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</si>
  <si>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</si>
  <si>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</si>
  <si>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</si>
  <si>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</si>
  <si>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</si>
  <si>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</si>
  <si>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</si>
  <si>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</si>
  <si>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</si>
  <si>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</si>
  <si>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</si>
  <si>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</si>
  <si>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</si>
  <si>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</si>
  <si>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</si>
  <si>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</si>
  <si>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</si>
  <si>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</si>
  <si>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</si>
  <si>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</si>
  <si>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</si>
  <si>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</si>
  <si>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</si>
  <si>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</si>
  <si>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</si>
  <si>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</si>
  <si>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</si>
  <si>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</si>
  <si>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</si>
  <si>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</si>
  <si>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</si>
  <si>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</si>
  <si>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</si>
  <si>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</si>
  <si>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</si>
  <si>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</si>
  <si>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</si>
  <si>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</si>
  <si>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</si>
  <si>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</si>
  <si>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</si>
  <si>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</si>
  <si>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</si>
  <si>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</si>
  <si>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</si>
  <si>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</si>
  <si>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</si>
  <si>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</si>
  <si>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</si>
  <si>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</si>
  <si>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</si>
  <si>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</si>
  <si>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</si>
  <si>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</si>
  <si>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</si>
  <si>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</si>
  <si>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</si>
  <si>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</si>
  <si>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</si>
  <si>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</si>
  <si>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</si>
  <si>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</si>
  <si>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</si>
  <si>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</si>
  <si>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</si>
  <si>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</si>
  <si>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</si>
  <si>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</si>
  <si>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</si>
  <si>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</si>
  <si>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</si>
  <si>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</si>
  <si>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</si>
  <si>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</si>
  <si>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</si>
  <si>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</si>
  <si>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</si>
  <si>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</si>
  <si>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</si>
  <si>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</si>
  <si>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</si>
  <si>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</si>
  <si>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</si>
  <si>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</si>
  <si>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</si>
  <si>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</si>
  <si>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</si>
  <si>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</si>
  <si>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</si>
  <si>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</si>
  <si>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</si>
  <si>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</si>
  <si>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</si>
  <si>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</si>
  <si>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</si>
  <si>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</si>
  <si>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</si>
  <si>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</si>
  <si>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</si>
  <si>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</si>
  <si>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</si>
  <si>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</si>
  <si>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</si>
  <si>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</si>
  <si>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</si>
  <si>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</si>
  <si>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</si>
  <si>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</si>
  <si>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</si>
  <si>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</si>
  <si>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</si>
  <si>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</si>
  <si>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</si>
  <si>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</si>
  <si>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</si>
  <si>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</si>
  <si>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</si>
  <si>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</si>
  <si>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</si>
  <si>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</si>
  <si>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</si>
  <si>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</si>
  <si>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</si>
  <si>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</si>
  <si>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</si>
  <si>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</si>
  <si>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</si>
  <si>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</si>
  <si>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</si>
  <si>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</si>
  <si>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</si>
  <si>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</si>
  <si>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</si>
  <si>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</si>
  <si>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</si>
  <si>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</si>
  <si>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</si>
  <si>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</si>
  <si>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</si>
  <si>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</si>
  <si>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</si>
  <si>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</si>
  <si>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</si>
  <si>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</si>
  <si>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</si>
  <si>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</si>
  <si>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</si>
  <si>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</si>
  <si>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</si>
  <si>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</si>
  <si>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</si>
  <si>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</si>
  <si>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</si>
  <si>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</si>
  <si>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</si>
  <si>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</si>
  <si>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</si>
  <si>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</si>
  <si>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</si>
  <si>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</si>
  <si>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</si>
  <si>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</si>
  <si>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</si>
  <si>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</si>
  <si>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</si>
  <si>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</si>
  <si>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</si>
  <si>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</si>
  <si>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</si>
  <si>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</si>
  <si>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</si>
  <si>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</si>
  <si>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</si>
  <si>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</si>
  <si>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</si>
  <si>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</si>
  <si>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</si>
  <si>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</si>
  <si>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</si>
  <si>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</si>
  <si>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</si>
  <si>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</si>
  <si>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</si>
  <si>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</si>
  <si>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</si>
  <si>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</si>
  <si>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</si>
  <si>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</si>
  <si>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</si>
  <si>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</si>
  <si>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</si>
  <si>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</si>
  <si>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</si>
  <si>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</si>
  <si>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</si>
  <si>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</si>
  <si>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</si>
  <si>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</si>
  <si>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</si>
  <si>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</si>
  <si>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</si>
  <si>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</si>
  <si>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</si>
  <si>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</si>
  <si>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</si>
  <si>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</si>
  <si>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</si>
  <si>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</si>
  <si>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</si>
  <si>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</si>
  <si>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</si>
  <si>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</si>
  <si>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</si>
  <si>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</si>
  <si>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</si>
  <si>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</si>
  <si>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</si>
  <si>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</si>
  <si>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</si>
  <si>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</si>
  <si>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</si>
  <si>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</si>
  <si>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</si>
  <si>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</si>
  <si>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</si>
  <si>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</si>
  <si>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</si>
  <si>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</si>
  <si>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</si>
  <si>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</si>
  <si>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</si>
  <si>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</si>
  <si>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</si>
  <si>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</si>
  <si>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</si>
  <si>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</si>
  <si>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</si>
  <si>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</si>
  <si>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</si>
  <si>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</si>
  <si>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</si>
  <si>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</si>
  <si>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</si>
  <si>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</si>
  <si>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</si>
  <si>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</si>
  <si>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</si>
  <si>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</si>
  <si>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</si>
  <si>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</si>
  <si>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</si>
  <si>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</si>
  <si>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</si>
  <si>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</si>
  <si>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</si>
  <si>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</si>
  <si>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</si>
  <si>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</si>
  <si>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</si>
  <si>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</si>
  <si>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</si>
  <si>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</si>
  <si>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</si>
  <si>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</si>
  <si>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</si>
  <si>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</si>
  <si>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</si>
  <si>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</si>
  <si>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</si>
  <si>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</si>
  <si>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</si>
  <si>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</si>
  <si>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</si>
  <si>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</si>
  <si>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</si>
  <si>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</si>
  <si>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</si>
  <si>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</si>
  <si>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</si>
  <si>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</si>
  <si>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</si>
  <si>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</si>
  <si>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</si>
  <si>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</si>
  <si>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</si>
  <si>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</si>
  <si>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</si>
  <si>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</si>
  <si>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</si>
  <si>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</si>
  <si>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</si>
  <si>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</si>
  <si>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</si>
  <si>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</si>
  <si>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</si>
  <si>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</si>
  <si>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</si>
  <si>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</si>
  <si>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</si>
  <si>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</si>
  <si>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</si>
  <si>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</si>
  <si>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</si>
  <si>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</si>
  <si>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</si>
  <si>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</si>
  <si>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</si>
  <si>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</si>
  <si>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</si>
  <si>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</si>
  <si>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</si>
  <si>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</si>
  <si>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</si>
  <si>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</si>
  <si>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</si>
  <si>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</si>
  <si>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</si>
  <si>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</si>
  <si>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</si>
  <si>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</si>
  <si>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</si>
  <si>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</si>
  <si>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</si>
  <si>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</si>
  <si>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</si>
  <si>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</si>
  <si>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</si>
  <si>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</si>
  <si>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</si>
  <si>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</si>
  <si>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</si>
  <si>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</si>
  <si>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</si>
  <si>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</si>
  <si>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</si>
  <si>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</si>
  <si>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</si>
  <si>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</si>
  <si>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</si>
  <si>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</si>
  <si>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</si>
  <si>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</si>
  <si>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</si>
  <si>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</si>
  <si>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</si>
  <si>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</si>
  <si>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</si>
  <si>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</si>
  <si>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</si>
  <si>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</si>
  <si>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</si>
  <si>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</si>
  <si>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</si>
  <si>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</si>
  <si>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</si>
  <si>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</si>
  <si>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</si>
  <si>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</si>
  <si>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</si>
  <si>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</si>
  <si>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</si>
  <si>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</si>
  <si>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</si>
  <si>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</si>
  <si>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</si>
  <si>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</si>
  <si>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</si>
  <si>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</si>
  <si>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</si>
  <si>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</si>
  <si>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</si>
  <si>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</si>
  <si>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</si>
  <si>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</si>
  <si>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</si>
  <si>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</si>
  <si>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</si>
  <si>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</si>
  <si>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</si>
  <si>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</si>
  <si>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</si>
  <si>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</si>
  <si>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</si>
  <si>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</si>
  <si>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</si>
  <si>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</si>
  <si>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</si>
  <si>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</si>
  <si>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</si>
  <si>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</si>
  <si>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</si>
  <si>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</si>
  <si>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</si>
  <si>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</si>
  <si>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</si>
  <si>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</si>
  <si>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</si>
  <si>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</si>
  <si>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</si>
  <si>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</si>
  <si>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</si>
  <si>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</si>
  <si>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</si>
  <si>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</si>
  <si>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</si>
  <si>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</si>
  <si>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</si>
  <si>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</si>
  <si>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</si>
  <si>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</si>
  <si>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</si>
  <si>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</si>
  <si>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</si>
  <si>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</si>
  <si>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</si>
  <si>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</si>
  <si>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</si>
  <si>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</si>
  <si>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</si>
  <si>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</si>
  <si>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</si>
  <si>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</si>
  <si>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</si>
  <si>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</si>
  <si>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</si>
  <si>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</si>
  <si>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</si>
  <si>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</si>
  <si>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</si>
  <si>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</si>
  <si>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</si>
  <si>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</si>
  <si>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</si>
  <si>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</si>
  <si>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</si>
  <si>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</si>
  <si>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</si>
  <si>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</si>
  <si>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</si>
  <si>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</si>
  <si>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</si>
  <si>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</si>
  <si>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</si>
  <si>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</si>
  <si>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</si>
  <si>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</si>
  <si>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</si>
  <si>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</si>
  <si>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</si>
  <si>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</si>
  <si>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</si>
  <si>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</si>
  <si>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</si>
  <si>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</si>
  <si>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</si>
  <si>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</si>
  <si>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</si>
  <si>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</si>
  <si>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</si>
  <si>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</si>
  <si>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</si>
  <si>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</si>
  <si>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</si>
  <si>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</si>
  <si>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</si>
  <si>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</si>
  <si>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</si>
  <si>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</si>
  <si>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</si>
  <si>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</si>
  <si>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</si>
  <si>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</si>
  <si>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</si>
  <si>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</si>
  <si>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</si>
  <si>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</si>
  <si>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</si>
  <si>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</si>
  <si>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</si>
  <si>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</si>
  <si>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</si>
  <si>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</si>
  <si>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</si>
  <si>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</si>
  <si>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</si>
  <si>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</si>
  <si>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</si>
  <si>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</si>
  <si>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</si>
  <si>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</si>
  <si>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</si>
  <si>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</si>
  <si>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</si>
  <si>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</si>
  <si>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</si>
  <si>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</si>
  <si>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</si>
  <si>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</si>
  <si>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</si>
  <si>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</si>
  <si>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</si>
  <si>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</si>
  <si>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</si>
  <si>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</si>
  <si>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</si>
  <si>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</si>
  <si>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</si>
  <si>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</si>
  <si>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</si>
  <si>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</si>
  <si>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</si>
  <si>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</si>
  <si>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</si>
  <si>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</si>
  <si>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</si>
  <si>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</si>
  <si>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</si>
  <si>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</si>
  <si>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</si>
  <si>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</si>
  <si>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</si>
  <si>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</si>
  <si>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</si>
  <si>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</si>
  <si>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</si>
  <si>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</si>
  <si>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</si>
  <si>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</si>
  <si>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</si>
  <si>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</si>
  <si>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</si>
  <si>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</si>
  <si>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</si>
  <si>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</si>
  <si>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</si>
  <si>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</si>
  <si>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</si>
  <si>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</si>
  <si>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</si>
  <si>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</si>
  <si>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</si>
  <si>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</si>
  <si>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</si>
  <si>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</si>
  <si>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</si>
  <si>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</si>
  <si>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</si>
  <si>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</si>
  <si>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</si>
  <si>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</si>
  <si>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</si>
  <si>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</si>
  <si>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</si>
  <si>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</si>
  <si>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</si>
  <si>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</si>
  <si>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</si>
  <si>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</si>
  <si>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</si>
  <si>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</si>
  <si>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</si>
  <si>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</si>
  <si>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</si>
  <si>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</si>
  <si>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</si>
  <si>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</si>
  <si>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</si>
  <si>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</si>
  <si>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</si>
  <si>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</si>
  <si>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</si>
  <si>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</si>
  <si>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</si>
  <si>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</si>
  <si>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</si>
  <si>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</si>
  <si>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</si>
  <si>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</si>
  <si>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</si>
  <si>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</si>
  <si>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</si>
  <si>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</si>
  <si>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</si>
  <si>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</si>
  <si>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</si>
  <si>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</si>
  <si>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</si>
  <si>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</si>
  <si>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</si>
  <si>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</si>
  <si>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</si>
  <si>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</si>
  <si>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</si>
  <si>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</si>
  <si>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</si>
  <si>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</si>
  <si>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</si>
  <si>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</si>
  <si>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</si>
  <si>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</si>
  <si>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</si>
  <si>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</si>
  <si>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</si>
  <si>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</si>
  <si>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</si>
  <si>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</si>
  <si>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</si>
  <si>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</si>
  <si>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</si>
  <si>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</si>
  <si>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</si>
  <si>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</si>
  <si>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</si>
  <si>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</si>
  <si>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</si>
  <si>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</si>
  <si>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</si>
  <si>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</si>
  <si>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</si>
  <si>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</si>
  <si>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</si>
  <si>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</si>
  <si>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</si>
  <si>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</si>
  <si>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</si>
  <si>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</si>
  <si>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</si>
  <si>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</si>
  <si>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</si>
  <si>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</si>
  <si>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</si>
  <si>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</si>
  <si>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</si>
  <si>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</si>
  <si>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</si>
  <si>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</si>
  <si>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</si>
  <si>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</si>
  <si>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</si>
  <si>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</si>
  <si>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</si>
  <si>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</si>
  <si>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</si>
  <si>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</si>
  <si>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</si>
  <si>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</si>
  <si>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</si>
  <si>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</si>
  <si>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</si>
  <si>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</si>
  <si>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</si>
  <si>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</si>
  <si>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</si>
  <si>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</si>
  <si>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</si>
  <si>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</si>
  <si>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</si>
  <si>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</si>
  <si>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</si>
  <si>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</si>
  <si>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</si>
  <si>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</si>
  <si>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</si>
  <si>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</si>
  <si>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</si>
  <si>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</si>
  <si>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</si>
  <si>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</si>
  <si>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</si>
  <si>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</si>
  <si>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</si>
  <si>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</si>
  <si>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</si>
  <si>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</si>
  <si>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</si>
  <si>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</si>
  <si>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</si>
  <si>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</si>
  <si>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</si>
  <si>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</si>
  <si>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</si>
  <si>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</si>
  <si>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</si>
  <si>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</si>
  <si>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</si>
  <si>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</si>
  <si>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</si>
  <si>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</si>
  <si>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</si>
  <si>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</si>
  <si>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</si>
  <si>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</si>
  <si>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</si>
  <si>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</si>
  <si>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</si>
  <si>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</si>
  <si>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</si>
  <si>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</si>
  <si>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</si>
  <si>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</si>
  <si>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</si>
  <si>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</si>
  <si>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</si>
  <si>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</si>
  <si>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</si>
  <si>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</si>
  <si>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</si>
  <si>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</si>
  <si>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</si>
  <si>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</si>
  <si>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</si>
  <si>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</si>
  <si>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</si>
  <si>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</si>
  <si>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</si>
  <si>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</si>
  <si>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</si>
  <si>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</si>
  <si>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</si>
  <si>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</si>
  <si>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</si>
  <si>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</si>
  <si>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</si>
  <si>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</si>
  <si>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</si>
  <si>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</si>
  <si>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</si>
  <si>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</si>
  <si>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</si>
  <si>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</si>
  <si>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</si>
  <si>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</si>
  <si>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</si>
  <si>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</si>
  <si>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</si>
  <si>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</si>
  <si>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</si>
  <si>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</si>
  <si>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</si>
  <si>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</si>
  <si>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</si>
  <si>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</si>
  <si>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</si>
  <si>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</si>
  <si>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</si>
  <si>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</si>
  <si>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</si>
  <si>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</si>
  <si>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</si>
  <si>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</si>
  <si>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</si>
  <si>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</si>
  <si>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</si>
  <si>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</si>
  <si>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</si>
  <si>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</si>
  <si>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</si>
  <si>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</si>
  <si>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</si>
  <si>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</si>
  <si>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</si>
  <si>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</si>
  <si>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</si>
  <si>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</si>
  <si>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</si>
  <si>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</si>
  <si>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</si>
  <si>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</si>
  <si>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</si>
  <si>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</si>
  <si>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</si>
  <si>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</si>
  <si>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</si>
  <si>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</si>
  <si>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</si>
  <si>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</si>
  <si>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</si>
  <si>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</si>
  <si>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</si>
  <si>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</si>
  <si>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</si>
  <si>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</si>
  <si>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</si>
  <si>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</si>
  <si>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</si>
  <si>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</si>
  <si>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</si>
  <si>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</si>
  <si>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</si>
  <si>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</si>
  <si>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</si>
  <si>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</si>
  <si>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</si>
  <si>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</si>
  <si>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</si>
  <si>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</si>
  <si>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</si>
  <si>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</si>
  <si>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</si>
  <si>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</si>
  <si>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</si>
  <si>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</si>
  <si>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</si>
  <si>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</si>
  <si>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</si>
  <si>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</si>
  <si>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</si>
  <si>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</si>
  <si>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</si>
  <si>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</si>
  <si>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</si>
  <si>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</si>
  <si>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</si>
  <si>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</si>
  <si>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</si>
  <si>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</si>
  <si>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</si>
  <si>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</si>
  <si>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</si>
  <si>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</si>
  <si>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</si>
  <si>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</si>
  <si>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</si>
  <si>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</si>
  <si>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</si>
  <si>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</si>
  <si>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</si>
  <si>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</si>
  <si>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</si>
  <si>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</si>
  <si>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</si>
  <si>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</si>
  <si>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</si>
  <si>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</si>
  <si>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</si>
  <si>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</si>
  <si>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</si>
  <si>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</si>
  <si>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</si>
  <si>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</si>
  <si>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</si>
  <si>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</si>
  <si>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</si>
  <si>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</si>
  <si>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</si>
  <si>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</si>
  <si>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</si>
  <si>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</si>
  <si>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</si>
  <si>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</si>
  <si>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</si>
  <si>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</si>
  <si>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</si>
  <si>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</si>
  <si>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</si>
  <si>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</si>
  <si>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</si>
  <si>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</si>
  <si>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</si>
  <si>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</si>
  <si>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</si>
  <si>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</si>
  <si>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</si>
  <si>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</si>
  <si>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</si>
  <si>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</si>
  <si>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</si>
  <si>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</si>
  <si>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</si>
  <si>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</si>
  <si>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</si>
  <si>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</si>
  <si>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</si>
  <si>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</si>
  <si>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</si>
  <si>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</si>
  <si>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</si>
  <si>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</si>
  <si>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</si>
  <si>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</si>
  <si>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</si>
  <si>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</si>
  <si>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</si>
  <si>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</si>
  <si>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</si>
  <si>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</si>
  <si>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</si>
  <si>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</si>
  <si>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</si>
  <si>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</si>
  <si>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</si>
  <si>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</si>
  <si>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</si>
  <si>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</si>
  <si>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</si>
  <si>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</si>
  <si>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</si>
  <si>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</si>
  <si>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</si>
  <si>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</si>
  <si>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</si>
  <si>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</si>
  <si>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</si>
  <si>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</si>
  <si>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</si>
  <si>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</si>
  <si>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</si>
  <si>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</si>
  <si>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</si>
  <si>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</si>
  <si>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</si>
  <si>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</si>
  <si>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</si>
  <si>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</si>
  <si>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</si>
  <si>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</si>
  <si>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</si>
  <si>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</si>
  <si>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</si>
  <si>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</si>
  <si>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</si>
  <si>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</si>
  <si>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</si>
  <si>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</si>
  <si>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</si>
  <si>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</si>
  <si>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</si>
  <si>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</si>
  <si>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</si>
  <si>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</si>
  <si>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</si>
  <si>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</si>
  <si>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</si>
  <si>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</si>
  <si>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</si>
  <si>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</si>
  <si>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</si>
  <si>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</si>
  <si>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</si>
  <si>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</si>
  <si>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</si>
  <si>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</si>
  <si>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</si>
  <si>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</si>
  <si>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</si>
  <si>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</si>
  <si>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</si>
  <si>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</si>
  <si>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</si>
  <si>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</si>
  <si>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</si>
  <si>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</si>
  <si>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</si>
  <si>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</si>
  <si>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</si>
  <si>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</si>
  <si>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</si>
  <si>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</si>
  <si>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</si>
  <si>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</si>
  <si>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</si>
  <si>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</si>
  <si>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</si>
  <si>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</si>
  <si>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</si>
  <si>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</si>
  <si>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</si>
  <si>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</si>
  <si>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</si>
  <si>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</si>
  <si>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</si>
  <si>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</si>
  <si>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</si>
  <si>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</si>
  <si>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</si>
  <si>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</si>
  <si>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</si>
  <si>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</si>
  <si>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</si>
  <si>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</si>
  <si>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</si>
  <si>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</si>
  <si>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</si>
  <si>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</si>
  <si>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</si>
  <si>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</si>
  <si>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</si>
  <si>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</si>
  <si>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</si>
  <si>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</si>
  <si>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</si>
  <si>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</si>
  <si>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</si>
  <si>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</si>
  <si>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</si>
  <si>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</si>
  <si>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</si>
  <si>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</si>
  <si>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</si>
  <si>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</si>
  <si>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</si>
  <si>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</si>
  <si>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</si>
  <si>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</si>
  <si>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</si>
  <si>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</si>
  <si>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</si>
  <si>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</si>
  <si>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</si>
  <si>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</si>
  <si>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</si>
  <si>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</si>
  <si>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</si>
  <si>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</si>
  <si>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</si>
  <si>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</si>
  <si>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</si>
  <si>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</si>
  <si>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</si>
  <si>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</si>
  <si>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</si>
  <si>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</si>
  <si>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</si>
  <si>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</si>
  <si>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</si>
  <si>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</si>
  <si>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</si>
  <si>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</si>
  <si>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</si>
  <si>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</si>
  <si>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</si>
  <si>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</si>
  <si>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</si>
  <si>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</si>
  <si>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</si>
  <si>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</si>
  <si>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</si>
  <si>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</si>
  <si>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</si>
  <si>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</si>
  <si>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</si>
  <si>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</si>
  <si>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</si>
  <si>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</si>
  <si>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</si>
  <si>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</si>
  <si>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</si>
  <si>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</si>
  <si>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</si>
  <si>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</si>
  <si>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</si>
  <si>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</si>
  <si>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</si>
  <si>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</si>
  <si>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</si>
  <si>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</si>
  <si>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</si>
  <si>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</si>
  <si>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</si>
  <si>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</si>
  <si>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</si>
  <si>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</si>
  <si>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</si>
  <si>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</si>
  <si>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</si>
  <si>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</si>
  <si>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</si>
  <si>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</si>
  <si>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</si>
  <si>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</si>
  <si>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</si>
  <si>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</si>
  <si>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</si>
  <si>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</si>
  <si>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</si>
  <si>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</si>
  <si>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</si>
  <si>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</si>
  <si>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</si>
  <si>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</si>
  <si>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</si>
  <si>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</si>
  <si>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</si>
  <si>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</si>
  <si>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</si>
  <si>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</si>
  <si>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</si>
  <si>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</si>
  <si>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</si>
  <si>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</si>
  <si>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</si>
  <si>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</si>
  <si>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</si>
  <si>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</si>
  <si>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</si>
  <si>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</si>
  <si>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</si>
  <si>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</si>
  <si>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</si>
  <si>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</si>
  <si>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</si>
  <si>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</si>
  <si>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</si>
  <si>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</si>
  <si>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</si>
  <si>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</si>
  <si>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</si>
  <si>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</si>
  <si>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</si>
  <si>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</si>
  <si>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</si>
  <si>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</si>
  <si>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</si>
  <si>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</si>
  <si>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</si>
  <si>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</si>
  <si>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</si>
  <si>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</si>
  <si>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</si>
  <si>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</si>
  <si>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</si>
  <si>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</si>
  <si>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</si>
  <si>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</si>
  <si>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</si>
  <si>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</si>
  <si>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</si>
  <si>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</si>
  <si>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</si>
  <si>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</si>
  <si>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</si>
  <si>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</si>
  <si>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</si>
  <si>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</si>
  <si>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</si>
  <si>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</si>
  <si>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</si>
  <si>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</si>
  <si>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</si>
  <si>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</si>
  <si>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</si>
  <si>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</si>
  <si>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</si>
  <si>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</si>
  <si>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</si>
  <si>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</si>
  <si>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</si>
  <si>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</si>
  <si>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</si>
  <si>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</si>
  <si>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</si>
  <si>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</si>
  <si>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</si>
  <si>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</si>
  <si>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</si>
  <si>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</si>
  <si>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</si>
  <si>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</si>
  <si>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</si>
  <si>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</si>
  <si>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</si>
  <si>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</si>
  <si>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</si>
  <si>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</si>
  <si>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</si>
  <si>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</si>
  <si>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</si>
  <si>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</si>
  <si>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</si>
  <si>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</si>
  <si>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</si>
  <si>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</si>
  <si>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</si>
  <si>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</si>
  <si>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</si>
  <si>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</si>
  <si>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</si>
  <si>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</si>
  <si>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</si>
  <si>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</si>
  <si>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</si>
  <si>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</si>
  <si>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</si>
  <si>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</si>
  <si>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</si>
  <si>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</si>
  <si>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</si>
  <si>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</si>
  <si>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</si>
  <si>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</si>
  <si>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</si>
  <si>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</si>
  <si>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</si>
  <si>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</si>
  <si>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</si>
  <si>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</si>
  <si>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</si>
  <si>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</si>
  <si>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</si>
  <si>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</si>
  <si>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</si>
  <si>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</si>
  <si>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</si>
  <si>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</si>
  <si>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</si>
  <si>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</si>
  <si>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</si>
  <si>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</si>
  <si>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</si>
  <si>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</si>
  <si>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</si>
  <si>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</si>
  <si>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</si>
  <si>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</si>
  <si>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</si>
  <si>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</si>
  <si>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</si>
  <si>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</si>
  <si>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</si>
  <si>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</si>
  <si>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</si>
  <si>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</si>
  <si>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</si>
  <si>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</si>
  <si>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</si>
  <si>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</si>
  <si>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</si>
  <si>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</si>
  <si>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</si>
  <si>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</si>
  <si>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</si>
  <si>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</si>
  <si>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</si>
  <si>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</si>
  <si>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</si>
  <si>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</si>
  <si>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</si>
  <si>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</si>
  <si>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</si>
  <si>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</si>
  <si>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</si>
  <si>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</si>
  <si>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</si>
  <si>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</si>
  <si>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</si>
  <si>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</si>
  <si>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</si>
  <si>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</si>
  <si>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</si>
  <si>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</si>
  <si>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</si>
  <si>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</si>
  <si>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</si>
  <si>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</si>
  <si>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</si>
  <si>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</si>
  <si>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</si>
  <si>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</si>
  <si>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</si>
  <si>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</si>
  <si>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</si>
  <si>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</si>
  <si>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</si>
  <si>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</si>
  <si>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</si>
  <si>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</si>
  <si>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</si>
  <si>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</si>
  <si>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</si>
  <si>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</si>
  <si>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</si>
  <si>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</si>
  <si>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</si>
  <si>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</si>
  <si>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</si>
  <si>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</si>
  <si>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</si>
  <si>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</si>
  <si>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</si>
  <si>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</si>
  <si>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</si>
  <si>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</si>
  <si>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</si>
  <si>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</si>
  <si>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</si>
  <si>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</si>
  <si>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</si>
  <si>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</si>
  <si>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</si>
  <si>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</si>
  <si>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</si>
  <si>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</si>
  <si>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</si>
  <si>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</si>
  <si>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</si>
  <si>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</si>
  <si>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</si>
  <si>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</si>
  <si>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</si>
  <si>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</si>
  <si>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</si>
  <si>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</si>
  <si>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</si>
  <si>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</si>
  <si>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</si>
  <si>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</si>
  <si>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</si>
  <si>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</si>
  <si>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</si>
  <si>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</si>
  <si>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</si>
  <si>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</si>
  <si>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</si>
  <si>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</si>
  <si>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</si>
  <si>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</si>
  <si>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</si>
  <si>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</si>
  <si>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</si>
  <si>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</si>
  <si>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</si>
  <si>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</si>
  <si>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</si>
  <si>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</si>
  <si>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</si>
  <si>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</si>
  <si>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</si>
  <si>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</si>
  <si>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</si>
  <si>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</si>
  <si>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</si>
  <si>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</si>
  <si>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</si>
  <si>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</si>
  <si>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</si>
  <si>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</si>
  <si>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</si>
  <si>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</si>
  <si>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</si>
  <si>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</si>
  <si>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</si>
  <si>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</si>
  <si>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</si>
  <si>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</si>
  <si>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</si>
  <si>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</si>
  <si>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</si>
  <si>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</si>
  <si>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</si>
  <si>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</si>
  <si>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</si>
  <si>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</si>
  <si>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</si>
  <si>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</si>
  <si>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</si>
  <si>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</si>
  <si>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</si>
  <si>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</si>
  <si>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</si>
  <si>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</si>
  <si>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</si>
  <si>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</si>
  <si>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</si>
  <si>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</si>
  <si>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</si>
  <si>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</si>
  <si>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</si>
  <si>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</si>
  <si>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</si>
  <si>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</si>
  <si>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</si>
  <si>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</si>
  <si>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</si>
  <si>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</si>
  <si>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</si>
  <si>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</si>
  <si>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</si>
  <si>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</si>
  <si>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</si>
  <si>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</si>
  <si>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</si>
  <si>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</si>
  <si>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</si>
  <si>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</si>
  <si>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</si>
  <si>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</si>
  <si>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</si>
  <si>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</si>
  <si>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</si>
  <si>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</si>
  <si>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</si>
  <si>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</si>
  <si>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</si>
  <si>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</si>
  <si>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</si>
  <si>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</si>
  <si>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</si>
  <si>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</si>
  <si>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</si>
  <si>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</si>
  <si>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</si>
  <si>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</si>
  <si>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</si>
  <si>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</si>
  <si>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</si>
  <si>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</si>
  <si>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</si>
  <si>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</si>
  <si>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</si>
  <si>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</si>
  <si>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</si>
  <si>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</si>
  <si>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</si>
  <si>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</si>
  <si>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</si>
  <si>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</si>
  <si>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</si>
  <si>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</si>
  <si>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</si>
  <si>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</si>
  <si>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</si>
  <si>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</si>
  <si>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</si>
  <si>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</si>
  <si>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</si>
  <si>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</si>
  <si>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</si>
  <si>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</si>
  <si>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</si>
  <si>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</si>
  <si>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</si>
  <si>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</si>
  <si>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</si>
  <si>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</si>
  <si>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</si>
  <si>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</si>
  <si>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</si>
  <si>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</si>
  <si>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</si>
  <si>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</si>
  <si>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</si>
  <si>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</si>
  <si>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</si>
  <si>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</si>
  <si>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</si>
  <si>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</si>
  <si>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</si>
  <si>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</si>
  <si>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</si>
  <si>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</si>
  <si>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</si>
  <si>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</si>
  <si>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</si>
  <si>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</si>
  <si>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</si>
  <si>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</si>
  <si>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</si>
  <si>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</si>
  <si>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</si>
  <si>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</si>
  <si>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</si>
  <si>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</si>
  <si>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</si>
  <si>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</si>
  <si>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</si>
  <si>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</si>
  <si>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</si>
  <si>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</si>
  <si>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</si>
  <si>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</si>
  <si>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</si>
  <si>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</si>
  <si>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</si>
  <si>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</si>
  <si>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</si>
  <si>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</si>
  <si>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</si>
  <si>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</si>
  <si>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</si>
  <si>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</si>
  <si>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</si>
  <si>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</si>
  <si>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</si>
  <si>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</si>
  <si>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</si>
  <si>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</si>
  <si>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</si>
  <si>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</si>
  <si>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</si>
  <si>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</si>
  <si>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</si>
  <si>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</si>
  <si>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</si>
  <si>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</si>
  <si>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</si>
  <si>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</si>
  <si>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</si>
  <si>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</si>
  <si>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</si>
  <si>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</si>
  <si>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</si>
  <si>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</si>
  <si>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</si>
  <si>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</si>
  <si>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</si>
  <si>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</si>
  <si>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</si>
  <si>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</si>
  <si>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</si>
  <si>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</si>
  <si>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</si>
  <si>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</si>
  <si>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</si>
  <si>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</si>
  <si>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</si>
  <si>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</si>
  <si>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</si>
  <si>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</si>
  <si>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</si>
  <si>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</si>
  <si>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</si>
  <si>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</si>
  <si>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</si>
  <si>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</si>
  <si>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</si>
  <si>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</si>
  <si>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</si>
  <si>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</si>
  <si>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</si>
  <si>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</si>
  <si>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</si>
  <si>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</si>
  <si>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</si>
  <si>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</si>
  <si>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</si>
  <si>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</si>
  <si>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</si>
  <si>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</si>
  <si>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</si>
  <si>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</si>
  <si>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</si>
  <si>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</si>
  <si>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</si>
  <si>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</si>
  <si>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</si>
  <si>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</si>
  <si>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</si>
  <si>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</si>
  <si>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</si>
  <si>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</si>
  <si>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</si>
  <si>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</si>
  <si>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</si>
  <si>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</si>
  <si>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</si>
  <si>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</si>
  <si>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</si>
  <si>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</si>
  <si>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</si>
  <si>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</si>
  <si>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</si>
  <si>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</si>
  <si>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</si>
  <si>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</si>
  <si>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</si>
  <si>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</si>
  <si>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</si>
  <si>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</si>
  <si>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</si>
  <si>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</si>
  <si>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</si>
  <si>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</si>
  <si>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</si>
  <si>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</si>
  <si>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</si>
  <si>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</si>
  <si>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</si>
  <si>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</si>
  <si>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</si>
  <si>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</si>
  <si>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</si>
  <si>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</si>
  <si>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</si>
  <si>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</si>
  <si>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</si>
  <si>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</si>
  <si>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</si>
  <si>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</si>
  <si>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</si>
  <si>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</si>
  <si>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</si>
  <si>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</si>
  <si>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</si>
  <si>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</si>
  <si>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</si>
  <si>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</si>
  <si>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</si>
  <si>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</si>
  <si>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</si>
  <si>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</si>
  <si>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</si>
  <si>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</si>
  <si>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</si>
  <si>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</si>
  <si>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</si>
  <si>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</si>
  <si>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</si>
  <si>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</si>
  <si>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</si>
  <si>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</si>
  <si>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</si>
  <si>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</si>
  <si>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</si>
  <si>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</si>
  <si>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</si>
  <si>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</si>
  <si>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</si>
  <si>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</si>
  <si>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</si>
  <si>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</si>
  <si>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</si>
  <si>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</si>
  <si>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</si>
  <si>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</si>
  <si>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</si>
  <si>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</si>
  <si>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</si>
  <si>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</si>
  <si>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</si>
  <si>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</si>
  <si>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</si>
  <si>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</si>
  <si>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</si>
  <si>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</si>
  <si>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</si>
  <si>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</si>
  <si>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</si>
  <si>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</si>
  <si>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</si>
  <si>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</si>
  <si>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</si>
  <si>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</si>
  <si>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</si>
  <si>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</si>
  <si>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</si>
  <si>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</si>
  <si>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</si>
  <si>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</si>
  <si>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</si>
  <si>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</si>
  <si>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</si>
  <si>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</si>
  <si>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</si>
  <si>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</si>
  <si>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</si>
  <si>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</si>
  <si>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</si>
  <si>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</si>
  <si>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</si>
  <si>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</si>
  <si>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</si>
  <si>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</si>
  <si>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</si>
  <si>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</si>
  <si>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</si>
  <si>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</si>
  <si>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</si>
  <si>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</si>
  <si>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</si>
  <si>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</si>
  <si>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</si>
  <si>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</si>
  <si>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</si>
  <si>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</si>
  <si>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</si>
  <si>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</si>
  <si>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</si>
  <si>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</si>
  <si>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</si>
  <si>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</si>
  <si>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</si>
  <si>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</si>
  <si>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</si>
  <si>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</si>
  <si>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</si>
  <si>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</si>
  <si>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</si>
  <si>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</si>
  <si>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</si>
  <si>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</si>
  <si>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</si>
  <si>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</si>
  <si>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</si>
  <si>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</si>
  <si>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</si>
  <si>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</si>
  <si>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</si>
  <si>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</si>
  <si>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</si>
  <si>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</si>
  <si>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</si>
  <si>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</si>
  <si>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</si>
  <si>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</si>
  <si>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</si>
  <si>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</si>
  <si>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</si>
  <si>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</si>
  <si>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</si>
  <si>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</si>
  <si>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</si>
  <si>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</si>
  <si>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</si>
  <si>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</si>
  <si>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</si>
  <si>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</si>
  <si>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</si>
  <si>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</si>
  <si>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</si>
  <si>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</si>
  <si>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</si>
  <si>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</si>
  <si>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</si>
  <si>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</si>
  <si>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</si>
  <si>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</si>
  <si>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</si>
  <si>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</si>
  <si>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</si>
  <si>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</si>
  <si>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</si>
  <si>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</si>
  <si>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</si>
  <si>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</si>
  <si>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</si>
  <si>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</si>
  <si>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</si>
  <si>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</si>
  <si>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</si>
  <si>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</si>
  <si>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</si>
  <si>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</si>
  <si>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</si>
  <si>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</si>
  <si>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</si>
  <si>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</si>
  <si>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</si>
  <si>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</si>
  <si>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</si>
  <si>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</si>
  <si>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</si>
  <si>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</si>
  <si>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</si>
  <si>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</si>
  <si>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</si>
  <si>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</si>
  <si>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</si>
  <si>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</si>
  <si>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</si>
  <si>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</si>
  <si>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</si>
  <si>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</si>
  <si>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</si>
  <si>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</si>
  <si>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</si>
  <si>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</si>
  <si>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</si>
  <si>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</si>
  <si>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</si>
  <si>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</si>
  <si>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</si>
  <si>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</si>
  <si>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</si>
  <si>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</si>
  <si>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</si>
  <si>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</si>
  <si>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</si>
  <si>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</si>
  <si>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</si>
  <si>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</si>
  <si>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</si>
  <si>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</si>
  <si>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</si>
  <si>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</si>
  <si>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</si>
  <si>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</si>
  <si>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</si>
  <si>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</si>
  <si>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</si>
  <si>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</si>
  <si>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</si>
  <si>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</si>
  <si>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</si>
  <si>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</si>
  <si>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</si>
  <si>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</si>
  <si>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</si>
  <si>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</si>
  <si>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</si>
  <si>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</si>
  <si>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</si>
  <si>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</si>
  <si>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</si>
  <si>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</si>
  <si>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</si>
  <si>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</si>
  <si>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</si>
  <si>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</si>
  <si>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</si>
  <si>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</si>
  <si>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</si>
  <si>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</si>
  <si>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</si>
  <si>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</si>
  <si>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</si>
  <si>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</si>
  <si>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</si>
  <si>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</si>
  <si>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</si>
  <si>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</si>
  <si>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</si>
  <si>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</si>
  <si>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</si>
  <si>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</si>
  <si>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</si>
  <si>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</si>
  <si>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</si>
  <si>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</si>
  <si>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</si>
  <si>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</si>
  <si>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</si>
  <si>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</si>
  <si>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</si>
  <si>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</si>
  <si>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</si>
  <si>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</si>
  <si>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</si>
  <si>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</si>
  <si>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</si>
  <si>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</si>
  <si>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</si>
  <si>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</si>
  <si>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</si>
  <si>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</si>
  <si>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</si>
  <si>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</si>
  <si>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</si>
  <si>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</si>
  <si>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</si>
  <si>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</si>
  <si>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</si>
  <si>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</si>
  <si>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</si>
  <si>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</si>
  <si>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</si>
  <si>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</si>
  <si>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</si>
  <si>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</si>
  <si>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</si>
  <si>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</si>
  <si>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</si>
  <si>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</si>
  <si>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</si>
  <si>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</si>
  <si>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</si>
  <si>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</si>
  <si>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</si>
  <si>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</si>
  <si>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</si>
  <si>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</si>
  <si>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</si>
  <si>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</si>
  <si>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</si>
  <si>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</si>
  <si>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</si>
  <si>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</si>
  <si>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</si>
  <si>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</si>
  <si>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</si>
  <si>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</si>
  <si>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</si>
  <si>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</si>
  <si>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</si>
  <si>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</si>
  <si>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</si>
  <si>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</si>
  <si>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</si>
  <si>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</si>
  <si>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</si>
  <si>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</si>
  <si>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</si>
  <si>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</si>
  <si>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</si>
  <si>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</si>
  <si>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</si>
  <si>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</si>
  <si>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</si>
  <si>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</si>
  <si>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</si>
  <si>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</si>
  <si>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</si>
  <si>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</si>
  <si>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</si>
  <si>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</si>
  <si>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</si>
  <si>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</si>
  <si>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</si>
  <si>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</si>
  <si>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</si>
  <si>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</si>
  <si>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</si>
  <si>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</si>
  <si>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</si>
  <si>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</si>
  <si>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</si>
  <si>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</si>
  <si>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</si>
  <si>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</si>
  <si>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</si>
  <si>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</si>
  <si>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</si>
  <si>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</si>
  <si>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</si>
  <si>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</si>
  <si>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</si>
  <si>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</si>
  <si>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</si>
  <si>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</si>
  <si>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</si>
  <si>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</si>
  <si>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</si>
  <si>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</si>
  <si>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</si>
  <si>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</si>
  <si>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</si>
  <si>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</si>
  <si>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</si>
  <si>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</si>
  <si>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</si>
  <si>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</si>
  <si>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</si>
  <si>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</si>
  <si>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</si>
  <si>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</si>
  <si>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</si>
  <si>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</si>
  <si>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</si>
  <si>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</si>
  <si>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</si>
  <si>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</si>
  <si>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</si>
  <si>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</si>
  <si>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</si>
  <si>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</si>
  <si>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</si>
  <si>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</si>
  <si>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</si>
  <si>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</si>
  <si>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</si>
  <si>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</si>
  <si>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</si>
  <si>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</si>
  <si>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</si>
  <si>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</si>
  <si>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</si>
  <si>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</si>
  <si>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</si>
  <si>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</si>
  <si>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</si>
  <si>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</si>
  <si>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</si>
  <si>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</si>
  <si>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</si>
  <si>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</si>
  <si>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</si>
  <si>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</si>
  <si>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</si>
  <si>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</si>
  <si>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</si>
  <si>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</si>
  <si>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</si>
  <si>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</si>
  <si>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</si>
  <si>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</si>
  <si>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</si>
  <si>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</si>
  <si>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</si>
  <si>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</si>
  <si>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</si>
  <si>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</si>
  <si>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</si>
  <si>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</si>
  <si>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</si>
  <si>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</si>
  <si>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</si>
  <si>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</si>
  <si>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</si>
  <si>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</si>
  <si>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</si>
  <si>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</si>
  <si>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</si>
  <si>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</si>
  <si>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</si>
  <si>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</si>
  <si>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</si>
  <si>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</si>
  <si>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</si>
  <si>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</si>
  <si>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</si>
  <si>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</si>
  <si>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</si>
  <si>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</si>
  <si>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</si>
  <si>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</si>
  <si>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</si>
  <si>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</si>
  <si>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</si>
  <si>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</si>
  <si>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</si>
  <si>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</si>
  <si>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</si>
  <si>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</si>
  <si>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</si>
  <si>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</si>
  <si>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</si>
  <si>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</si>
  <si>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</si>
  <si>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</si>
  <si>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</si>
  <si>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</si>
  <si>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</si>
  <si>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</si>
  <si>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</si>
  <si>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</si>
  <si>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</si>
  <si>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</si>
  <si>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</si>
  <si>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</si>
  <si>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</si>
  <si>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</si>
  <si>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</si>
  <si>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</si>
  <si>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</si>
  <si>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</si>
  <si>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</si>
  <si>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</si>
  <si>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</si>
  <si>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</si>
  <si>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</si>
  <si>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</si>
  <si>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</si>
  <si>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</si>
  <si>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</si>
  <si>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</si>
  <si>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</si>
  <si>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</si>
  <si>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</si>
  <si>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</si>
  <si>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</si>
  <si>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</si>
  <si>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</si>
  <si>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</si>
  <si>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</si>
  <si>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</si>
  <si>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</si>
  <si>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</si>
  <si>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</si>
  <si>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</si>
  <si>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</si>
  <si>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</si>
  <si>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</si>
  <si>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</si>
  <si>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</si>
  <si>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</si>
  <si>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</si>
  <si>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</si>
  <si>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</si>
  <si>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</si>
  <si>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</si>
  <si>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</si>
  <si>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</si>
  <si>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</si>
  <si>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</si>
  <si>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</si>
  <si>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</si>
  <si>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</si>
  <si>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</si>
  <si>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</si>
  <si>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</si>
  <si>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</si>
  <si>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</si>
  <si>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</si>
  <si>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</si>
  <si>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</si>
  <si>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</si>
  <si>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</si>
  <si>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</si>
  <si>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</si>
  <si>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</si>
  <si>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</si>
  <si>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</si>
  <si>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</si>
  <si>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</si>
  <si>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</si>
  <si>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</si>
  <si>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</si>
  <si>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</si>
  <si>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</si>
  <si>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</si>
  <si>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</si>
  <si>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</si>
  <si>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</si>
  <si>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</si>
  <si>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</si>
  <si>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</si>
  <si>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</si>
  <si>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</si>
  <si>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</si>
  <si>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</si>
  <si>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</si>
  <si>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</si>
  <si>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</si>
  <si>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</si>
  <si>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</si>
  <si>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</si>
  <si>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</si>
  <si>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</si>
  <si>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</si>
  <si>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</si>
  <si>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</si>
  <si>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</si>
  <si>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</si>
  <si>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</si>
  <si>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</si>
  <si>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</si>
  <si>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</si>
  <si>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</si>
  <si>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</si>
  <si>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</si>
  <si>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</si>
  <si>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</si>
  <si>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</si>
  <si>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</si>
  <si>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</si>
  <si>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</si>
  <si>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</si>
  <si>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</si>
  <si>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</si>
  <si>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</si>
  <si>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</si>
  <si>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</si>
  <si>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</si>
  <si>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</si>
  <si>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</si>
  <si>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</si>
  <si>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</si>
  <si>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</si>
  <si>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</si>
  <si>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</si>
  <si>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</si>
  <si>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</si>
  <si>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</si>
  <si>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</si>
  <si>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</si>
  <si>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</si>
  <si>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</si>
  <si>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</si>
  <si>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</si>
  <si>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</si>
  <si>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</si>
  <si>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</si>
  <si>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</si>
  <si>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</si>
  <si>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</si>
  <si>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</si>
  <si>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</si>
  <si>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</si>
  <si>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</si>
  <si>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</si>
  <si>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</si>
  <si>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</si>
  <si>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</si>
  <si>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</si>
  <si>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</si>
  <si>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</si>
  <si>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</si>
  <si>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</si>
  <si>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</si>
  <si>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</si>
  <si>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</si>
  <si>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</si>
  <si>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</si>
  <si>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</si>
  <si>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</si>
  <si>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</si>
  <si>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</si>
  <si>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</si>
  <si>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</si>
  <si>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</si>
  <si>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</si>
  <si>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</si>
  <si>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</si>
  <si>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</si>
  <si>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</si>
  <si>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</si>
  <si>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</si>
  <si>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</si>
  <si>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</si>
  <si>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</si>
  <si>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</si>
  <si>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</si>
  <si>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</si>
  <si>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</si>
  <si>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</si>
  <si>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</si>
  <si>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</si>
  <si>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</si>
  <si>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</si>
  <si>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</si>
  <si>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</si>
  <si>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</si>
  <si>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</si>
  <si>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</si>
  <si>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</si>
  <si>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</si>
  <si>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</si>
  <si>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</si>
  <si>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</si>
  <si>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</si>
  <si>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</si>
  <si>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</si>
  <si>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</si>
  <si>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</si>
  <si>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</si>
  <si>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</si>
  <si>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</si>
  <si>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</si>
  <si>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</si>
  <si>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</si>
  <si>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</si>
  <si>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</si>
  <si>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</si>
  <si>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</si>
  <si>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</si>
  <si>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</si>
  <si>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</si>
  <si>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</si>
  <si>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</si>
  <si>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</si>
  <si>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</si>
  <si>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</si>
  <si>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</si>
  <si>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</si>
  <si>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</si>
  <si>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</si>
  <si>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</si>
  <si>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</si>
  <si>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</si>
  <si>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</si>
  <si>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</si>
  <si>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</si>
  <si>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</si>
  <si>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</si>
  <si>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</si>
  <si>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</si>
  <si>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</si>
  <si>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</si>
  <si>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</si>
  <si>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</si>
  <si>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</si>
  <si>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</si>
  <si>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</si>
  <si>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</si>
  <si>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</si>
  <si>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</si>
  <si>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</si>
  <si>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</si>
  <si>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</si>
  <si>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</si>
  <si>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</si>
  <si>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</si>
  <si>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</si>
  <si>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</si>
  <si>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</si>
  <si>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</si>
  <si>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</si>
  <si>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</si>
  <si>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</si>
  <si>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</si>
  <si>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</si>
  <si>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</si>
  <si>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</si>
  <si>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</si>
  <si>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</si>
  <si>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</si>
  <si>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</si>
  <si>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</si>
  <si>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</si>
  <si>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</si>
  <si>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</si>
  <si>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</si>
  <si>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</si>
  <si>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</si>
  <si>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</si>
  <si>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</si>
  <si>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</si>
  <si>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</si>
  <si>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</si>
  <si>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</si>
  <si>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</si>
  <si>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</si>
  <si>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</si>
  <si>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</si>
  <si>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</si>
  <si>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</si>
  <si>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</si>
  <si>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</si>
  <si>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</si>
  <si>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</si>
  <si>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</si>
  <si>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</si>
  <si>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</si>
  <si>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</si>
  <si>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</si>
  <si>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</si>
  <si>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</si>
  <si>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</si>
  <si>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</si>
  <si>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</si>
  <si>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</si>
  <si>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</si>
  <si>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</si>
  <si>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</si>
  <si>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</si>
  <si>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</si>
  <si>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</si>
  <si>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</si>
  <si>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</si>
  <si>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</si>
  <si>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</si>
  <si>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</si>
  <si>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</si>
  <si>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</si>
  <si>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</si>
  <si>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</si>
  <si>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</si>
  <si>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</si>
  <si>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</si>
  <si>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</si>
  <si>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</si>
  <si>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</si>
  <si>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</si>
  <si>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</si>
  <si>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</si>
  <si>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</si>
  <si>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</si>
  <si>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</si>
  <si>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</si>
  <si>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</si>
  <si>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</si>
  <si>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</si>
  <si>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</si>
  <si>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</si>
  <si>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</si>
  <si>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</si>
  <si>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</si>
  <si>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</si>
  <si>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</si>
  <si>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</si>
  <si>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</si>
  <si>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</si>
  <si>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</si>
  <si>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</si>
  <si>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</si>
  <si>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</si>
  <si>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</si>
  <si>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</si>
  <si>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</si>
  <si>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</si>
  <si>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</si>
  <si>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</si>
  <si>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</si>
  <si>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</si>
  <si>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</si>
  <si>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</si>
  <si>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</si>
  <si>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</si>
  <si>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</si>
  <si>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</si>
  <si>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</si>
  <si>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</si>
  <si>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</si>
  <si>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</si>
  <si>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</si>
  <si>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</si>
  <si>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</si>
  <si>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</si>
  <si>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</si>
  <si>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</si>
  <si>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</si>
  <si>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</si>
  <si>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</si>
  <si>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</si>
  <si>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</si>
  <si>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</si>
  <si>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</si>
  <si>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</si>
  <si>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</si>
  <si>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</si>
  <si>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</si>
  <si>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</si>
  <si>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</si>
  <si>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</si>
  <si>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</si>
  <si>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</si>
  <si>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</si>
  <si>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</si>
  <si>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</si>
  <si>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</si>
  <si>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</si>
  <si>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</si>
  <si>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</si>
  <si>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</si>
  <si>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</si>
  <si>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</si>
  <si>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</si>
  <si>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</si>
  <si>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</si>
  <si>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</si>
  <si>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</si>
  <si>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</si>
  <si>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</si>
  <si>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</si>
  <si>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</si>
  <si>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</si>
  <si>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</si>
  <si>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</si>
  <si>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</si>
  <si>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</si>
  <si>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</si>
  <si>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</si>
  <si>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</si>
  <si>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</si>
  <si>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</si>
  <si>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</si>
  <si>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</si>
  <si>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</si>
  <si>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</si>
  <si>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</si>
  <si>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</si>
  <si>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</si>
  <si>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</si>
  <si>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</si>
  <si>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</si>
  <si>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</si>
  <si>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</si>
  <si>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</si>
  <si>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</si>
  <si>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</si>
  <si>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</si>
  <si>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</si>
  <si>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</si>
  <si>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</si>
  <si>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</si>
  <si>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</si>
  <si>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</si>
  <si>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</si>
  <si>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</si>
  <si>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</si>
  <si>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</si>
  <si>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</si>
  <si>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</si>
  <si>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</si>
  <si>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</si>
  <si>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</si>
  <si>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</si>
  <si>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</si>
  <si>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</si>
  <si>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</si>
  <si>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</si>
  <si>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</si>
  <si>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</si>
  <si>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</si>
  <si>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</si>
  <si>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</si>
  <si>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</si>
  <si>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</si>
  <si>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</si>
  <si>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</si>
  <si>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</si>
  <si>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</si>
  <si>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</si>
  <si>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</si>
  <si>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</si>
  <si>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</si>
  <si>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</si>
  <si>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</si>
  <si>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</si>
  <si>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</si>
  <si>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</si>
  <si>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</si>
  <si>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</si>
  <si>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</si>
  <si>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</si>
  <si>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</si>
  <si>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</si>
  <si>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</si>
  <si>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</si>
  <si>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</si>
  <si>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</si>
  <si>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</si>
  <si>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</si>
  <si>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</si>
  <si>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</si>
  <si>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</si>
  <si>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</si>
  <si>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</si>
  <si>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</si>
  <si>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</si>
  <si>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</si>
  <si>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</si>
  <si>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</si>
  <si>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</si>
  <si>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</si>
  <si>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</si>
  <si>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</si>
  <si>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</si>
  <si>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</si>
  <si>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</si>
  <si>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</si>
  <si>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</si>
  <si>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</si>
  <si>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</si>
  <si>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</si>
  <si>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</si>
  <si>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</si>
  <si>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</si>
  <si>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</si>
  <si>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</si>
  <si>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</si>
  <si>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</si>
  <si>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</si>
  <si>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</si>
  <si>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</si>
  <si>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</si>
  <si>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</si>
  <si>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</si>
  <si>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</si>
  <si>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</si>
  <si>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</si>
  <si>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</si>
  <si>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</si>
  <si>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</si>
  <si>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</si>
  <si>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</si>
  <si>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</si>
  <si>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</si>
  <si>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</si>
  <si>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</si>
  <si>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</si>
  <si>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</si>
  <si>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</si>
  <si>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</si>
  <si>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</si>
  <si>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</si>
  <si>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</si>
  <si>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</si>
  <si>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</si>
  <si>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</si>
  <si>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</si>
  <si>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</si>
  <si>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</si>
  <si>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</si>
  <si>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</si>
  <si>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</si>
  <si>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</si>
  <si>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</si>
  <si>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</si>
  <si>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</si>
  <si>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</si>
  <si>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</si>
  <si>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</si>
  <si>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</si>
  <si>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</si>
  <si>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</si>
  <si>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</si>
  <si>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</si>
  <si>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</si>
  <si>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</si>
  <si>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</si>
  <si>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</si>
  <si>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</si>
  <si>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</si>
  <si>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</si>
  <si>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</si>
  <si>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</si>
  <si>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</si>
  <si>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</si>
  <si>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</si>
  <si>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</si>
  <si>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</si>
  <si>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</si>
  <si>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</si>
  <si>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</si>
  <si>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</si>
  <si>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</si>
  <si>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</si>
  <si>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</si>
  <si>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</si>
  <si>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</si>
  <si>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</si>
  <si>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</si>
  <si>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</si>
  <si>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</si>
  <si>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</si>
  <si>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</si>
  <si>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</si>
  <si>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</si>
  <si>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</si>
  <si>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</si>
  <si>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</si>
  <si>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</si>
  <si>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</si>
  <si>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</si>
  <si>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</si>
  <si>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</si>
  <si>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</si>
  <si>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</si>
  <si>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</si>
  <si>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</si>
  <si>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</si>
  <si>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</si>
  <si>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</si>
  <si>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</si>
  <si>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</si>
  <si>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</si>
  <si>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</si>
  <si>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</si>
  <si>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</si>
  <si>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</si>
  <si>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</si>
  <si>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</si>
  <si>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</si>
  <si>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</si>
  <si>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</si>
  <si>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</si>
  <si>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</si>
  <si>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</si>
  <si>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</si>
  <si>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</si>
  <si>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</si>
  <si>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</si>
  <si>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</si>
  <si>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</si>
  <si>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</si>
  <si>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</si>
  <si>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</si>
  <si>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</si>
  <si>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</si>
  <si>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</si>
  <si>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</si>
  <si>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</si>
  <si>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</si>
  <si>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</si>
  <si>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</si>
  <si>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</si>
  <si>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</si>
  <si>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</si>
  <si>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</si>
  <si>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</si>
  <si>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</si>
  <si>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</si>
  <si>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</si>
  <si>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</si>
  <si>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</si>
  <si>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</si>
  <si>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</si>
  <si>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</si>
  <si>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</si>
  <si>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</si>
  <si>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</si>
  <si>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</si>
  <si>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</si>
  <si>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</si>
  <si>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</si>
  <si>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</si>
  <si>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</si>
  <si>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</si>
  <si>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</si>
  <si>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</si>
  <si>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</si>
  <si>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</si>
  <si>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</si>
  <si>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</si>
  <si>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</si>
  <si>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</si>
  <si>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</si>
  <si>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</si>
  <si>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</si>
  <si>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</si>
  <si>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</si>
  <si>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</si>
  <si>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</si>
  <si>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</si>
  <si>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</si>
  <si>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</si>
  <si>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</si>
  <si>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</si>
  <si>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</si>
  <si>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</si>
  <si>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</si>
  <si>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</si>
  <si>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</si>
  <si>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</si>
  <si>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</si>
  <si>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</si>
  <si>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</si>
  <si>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</si>
  <si>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</si>
  <si>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</si>
  <si>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</si>
  <si>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</si>
  <si>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</si>
  <si>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</si>
  <si>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</si>
  <si>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</si>
  <si>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</si>
  <si>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</si>
  <si>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</si>
  <si>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</si>
  <si>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</si>
  <si>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</si>
  <si>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</si>
  <si>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</si>
  <si>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</si>
  <si>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</si>
  <si>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</si>
  <si>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</si>
  <si>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</si>
  <si>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</si>
  <si>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</si>
  <si>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</si>
  <si>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</si>
  <si>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</si>
  <si>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</si>
  <si>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</si>
  <si>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</si>
  <si>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</si>
  <si>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</si>
  <si>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</si>
  <si>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</si>
  <si>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</si>
  <si>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</si>
  <si>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</si>
  <si>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</si>
  <si>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</si>
  <si>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</si>
  <si>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</si>
  <si>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</si>
  <si>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</si>
  <si>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</si>
  <si>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</si>
  <si>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</si>
  <si>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</si>
  <si>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</si>
  <si>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</si>
  <si>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</si>
  <si>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</si>
  <si>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</si>
  <si>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</si>
  <si>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</si>
  <si>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</si>
  <si>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</si>
  <si>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</si>
  <si>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</si>
  <si>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</si>
  <si>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</si>
  <si>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</si>
  <si>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</si>
  <si>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</si>
  <si>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</si>
  <si>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</si>
  <si>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</si>
  <si>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</si>
  <si>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</si>
  <si>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</si>
  <si>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</si>
  <si>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</si>
  <si>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</si>
  <si>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</si>
  <si>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</si>
  <si>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</si>
  <si>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</si>
  <si>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</si>
  <si>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</si>
  <si>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</si>
  <si>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</si>
  <si>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</si>
  <si>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</si>
  <si>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</si>
  <si>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</si>
  <si>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</si>
  <si>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</si>
  <si>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</si>
  <si>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</si>
  <si>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</si>
  <si>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</si>
  <si>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</si>
  <si>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</si>
  <si>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</si>
  <si>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</si>
  <si>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</si>
  <si>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</si>
  <si>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</si>
  <si>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</si>
  <si>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</si>
  <si>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</si>
  <si>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</si>
  <si>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</si>
  <si>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</si>
  <si>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</si>
  <si>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</si>
  <si>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</si>
  <si>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</si>
  <si>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</si>
  <si>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</si>
  <si>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</si>
  <si>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</si>
  <si>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</si>
  <si>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</si>
  <si>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</si>
  <si>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</si>
  <si>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</si>
  <si>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</si>
  <si>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</si>
  <si>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</si>
  <si>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</si>
  <si>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</si>
  <si>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</si>
  <si>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</si>
  <si>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</si>
  <si>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</si>
  <si>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</si>
  <si>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</si>
  <si>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</si>
  <si>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</si>
  <si>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</si>
  <si>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</si>
  <si>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</si>
  <si>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</si>
  <si>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</si>
  <si>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</si>
  <si>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</si>
  <si>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</si>
  <si>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</si>
  <si>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</si>
  <si>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</si>
  <si>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</si>
  <si>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</si>
  <si>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</si>
  <si>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</si>
  <si>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</si>
  <si>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</si>
  <si>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</si>
  <si>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</si>
  <si>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</si>
  <si>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</si>
  <si>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</si>
  <si>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</si>
  <si>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</si>
  <si>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</si>
  <si>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</si>
  <si>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</si>
  <si>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</si>
  <si>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</si>
  <si>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</si>
  <si>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</si>
  <si>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</si>
  <si>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</si>
  <si>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</si>
  <si>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</si>
  <si>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</si>
  <si>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</si>
  <si>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</si>
  <si>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</si>
  <si>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</si>
  <si>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</si>
  <si>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</si>
  <si>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</si>
  <si>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</si>
  <si>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</si>
  <si>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</si>
  <si>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</si>
  <si>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</si>
  <si>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PCM-20251112-00000675</t>
  </si>
  <si>
    <t xml:space="preserve">150 MIN </t>
  </si>
  <si>
    <t>NO PCM</t>
  </si>
  <si>
    <t>60 MIN</t>
  </si>
  <si>
    <t>PCM-20251112-00000647</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</si>
  <si>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</si>
  <si>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</si>
  <si>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</si>
  <si>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</si>
  <si>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</si>
  <si>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</si>
  <si>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</si>
  <si>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</si>
  <si>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</si>
  <si>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PCM-20251112-00000620</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</si>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</sst>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310.39989432870061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304.02609803240193</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45973.348320254627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45973.348320254627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45973.348320254627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45973.348320254627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45973.348320254627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45973.348320254627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45973.348320254627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45973.348320254627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45973.348320254627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45973.348320254627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45973.348320254627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45973.348320254627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45973.348320254627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45973.348320254627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45973.348320254627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45973.348320254627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45973.348320254627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45973.348320254627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45973.348320254627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45973.348320254627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45973.348320254627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45973.348320254627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45973.348320254627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45973.348320254627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45973.348320254627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45973.348320254627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45973.348320254627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45973.348320254627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45973.348320254627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45973.348320254627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45973.348320254627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45973.348320254627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45973.348320254627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45973.348320254627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45973.348320254627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45973.348320254627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45973.348320254627</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45973.348320254627</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45973.348320254627</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45973.348320254627</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45973.348320254627</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45973.348320254627</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45973.348320254627</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45973.348320254627</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45973.348320254627</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45973.348320254627</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45973.348320254627</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45973.348320254627</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45973.348320254627</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45973.348320254627</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45973.348320254627</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45973.348320254627</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45973.348320254627</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45973.348320254627</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45973.348320254627</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45973.348320254627</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45973.348320254627</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45973.348320254627</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45973.348320254627</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45973.348320254627</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45973.348320254627</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45973.348320254627</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45973.348320254627</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45973.348320254627</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45973.348320254627</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45973.348320254627</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45973.348320254627</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45973.348320254627</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45973.348320254627</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45973.348320254627</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45973.348320254627</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45973.348320254627</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45973.348320254627</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45973.348320254627</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45973.348320254627</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45973.348320254627</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45973.348320254627</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45973.348320254627</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45973.348320254627</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45973.348320254627</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45973.348320254627</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45973.348320254627</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45973.348320254627</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45973.348320254627</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45973.348320254627</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45973.348320254627</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45973.348320254627</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45973.348320254627</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45973.348320254627</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45973.348320254627</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45973.348320254627</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45973.348320254627</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45973.348320254627</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45973.348320254627</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45973.348320254627</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45973.348320254627</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45973.348320254627</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45973.348320254627</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45973.348320254627</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45973.348320254627</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45973.348320254627</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45973.348320254627</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45973.348320254627</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45973.348320254627</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45973.348320254627</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45973.348320254627</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45973.348320254627</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45973.348320254627</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45973.348320254627</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45973.348320254627</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45973.348320254627</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45973.348320254627</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45973.348320254627</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45973.348320254627</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45973.348320254627</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45973.348320254627</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45973.348320254627</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45973.348320254627</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148.34848229166528</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45973.348320254627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45973.348320254627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45973.348320254627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45973.348320254627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45973.348320254627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45973.348320254627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45973.348320254627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45973.348320254627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45973.348320254627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45973.348320254627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45973.348320254627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45973.348320254627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45973.348320254627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45973.348320254627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45973.348320254627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45973.348320254627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45973.348320254627</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45973.348320254627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45973.348320254627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45973.348320254627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45973.348320254627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45973.348320254627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45973.348320254627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45973.348320254627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45973.348320254627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45973.348320254627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45973.348320254627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45973.348320254627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45973.348320254627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45973.348320254627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45973.348320254627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45973.348320254627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45973.348320254627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45973.348320254627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45973.348320254627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45973.348320254627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45973.348320254627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45973.348320254627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45973.348320254627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45973.348320254627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45973.348320254627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45973.348320254627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45973.348320254627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45973.348320254627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45973.348320254627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45973.348320254627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45973.348320254627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45973.348320254627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45973.348320254627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45973.348320254627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45973.348320254627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45973.348320254627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45973.348320254627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45973.348320254627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45973.348320254627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45973.348320254627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45973.348320254627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45973.348320254627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45973.348320254627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45973.348320254627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45973.348320254627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45973.348320254627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45973.348320254627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45973.348320254627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45973.348320254627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45973.348320254627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45973.348320254627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45973.348320254627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45973.348320254627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45973.348320254627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45973.348320254627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45973.348320254627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45973.348320254627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45973.348320254627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45973.348320254627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45973.348320254627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45973.348320254627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45973.348320254627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45973.348320254627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45973.348320254627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45973.348320254627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45973.348320254627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45973.348320254627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45973.348320254627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45973.348320254627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45973.348320254627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45973.348320254627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45973.348320254627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45973.348320254627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45973.348320254627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45973.348320254627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45973.348320254627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45973.348320254627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45973.348320254627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45973.348320254627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45973.348320254627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45973.348320254627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45973.348320254627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45973.348320254627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45973.348320254627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45973.348320254627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45973.348320254627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45973.348320254627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45973.348320254627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45973.348320254627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45973.348320254627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45973.348320254627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45973.348320254627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45973.348320254627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45973.348320254627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45973.348320254627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45973.348320254627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45973.348320254627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45973.348320254627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45973.348320254627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45973.348320254627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45973.348320254627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45973.348320254627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45973.348320254627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45973.348320254627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45973.348320254627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45973.348320254627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45973.348320254627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45973.348320254627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45973.348320254627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45973.348320254627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45973.348320254627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45973.348320254627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45973.348320254627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45973.348320254627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45973.348320254627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45973.348320254627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45973.348320254627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45973.348320254627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45973.348320254627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45973.348320254627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45973.348320254627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45973.348320254627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45973.348320254627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45973.348320254627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45973.348320254627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45973.348320254627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45973.348320254627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45973.348320254627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45973.348320254627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45973.348320254627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45973.348320254627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45973.348320254627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45973.348320254627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45973.348320254627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45973.348320254627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45973.348320254627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45973.348320254627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45973.348320254627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45973.348320254627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45973.348320254627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45973.348320254627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45973.348320254627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45973.348320254627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45973.348320254627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45973.348320254627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45973.348320254627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45973.348320254627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45973.348320254627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45973.348320254627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45973.348320254627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45973.348320254627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45973.348320254627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45973.348320254627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45973.348320254627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45973.348320254627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45973.348320254627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45973.348320254627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45973.348320254627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45973.348320254627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45973.348320254627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45973.348320254627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45973.348320254627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45973.348320254627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45973.348320254627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45973.348320254627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45973.348320254627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45973.348320254627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45973.348320254627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45973.348320254627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45973.348320254627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45973.348320254627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45973.348320254627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45973.348320254627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45973.348320254627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45973.348320254627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45973.348320254627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45973.348320254627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45973.348320254627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45973.348320254627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45973.348320254627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45973.348320254627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45973.348320254627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45973.348320254627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45973.348320254627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45973.348320254627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45973.348320254627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45973.348320254627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45973.348320254627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45973.348320254627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45973.348320254627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45973.348320254627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45973.348320254627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45973.348320254627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45973.348320254627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45973.348320254627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45973.348320254627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45973.348320254627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45973.348320254627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45973.348320254627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45973.348320254627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45973.348320254627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45973.348320254627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45973.348320254627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45973.348320254627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45973.348320254627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45973.348320254627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45973.348320254627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45973.348320254627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45973.348320254627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45973.348320254627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45973.348320254627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45973.348320254627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45973.348320254627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45973.348320254627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45973.348320254627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45973.348320254627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45973.348320254627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45973.348320254627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45973.348320254627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45973.348320254627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45973.348320254627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45973.348320254627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45973.348320254627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45973.348320254627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45973.348320254627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45973.348320254627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45973.348320254627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45973.348320254627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45973.348320254627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45973.348320254627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45973.348320254627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45973.348320254627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45973.348320254627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45973.348320254627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45973.348320254627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45973.348320254627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45973.348320254627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45973.348320254627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45973.348320254627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45973.348320254627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45973.348320254627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45973.348320254627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45973.348320254627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45973.348320254627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45973.348320254627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45973.348320254627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45973.348320254627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45973.348320254627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45973.348320254627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45973.348320254627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45973.348320254627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45973.348320254627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45973.348320254627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45973.348320254627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45973.348320254627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45973.348320254627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45973.348320254627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45973.348320254627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45973.348320254627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45973.348320254627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45973.348320254627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45973.348320254627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45973.348320254627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45973.348320254627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45973.348320254627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45973.348320254627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45973.348320254627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45973.348320254627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45973.348320254627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45973.348320254627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45973.348320254627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45973.348320254627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45973.348320254627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45973.348320254627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45973.348320254627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45973.348320254627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45973.348320254627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45973.348320254627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45973.348320254627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45973.348320254627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45973.348320254627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45973.348320254627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45973.348320254627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45973.348320254627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45973.348320254627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45973.348320254627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45973.348320254627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45973.348320254627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45973.348320254627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45973.348320254627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45973.348320254627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45973.348320254627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45973.348320254627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45973.348320254627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45973.348320254627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45973.348320254627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45973.348320254627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45973.348320254627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45973.348320254627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45973.348320254627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45973.348320254627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45973.348320254627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45973.348320254627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45973.348320254627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45973.348320254627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45973.348320254627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45973.348320254627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45973.348320254627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45973.348320254627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45973.348320254627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45973.348320254627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45973.348320254627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45973.348320254627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45973.348320254627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45973.348320254627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45973.348320254627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45973.348320254627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45973.348320254627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45973.348320254627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45973.348320254627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45973.348320254627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45973.348320254627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45973.348320254627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45973.348320254627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45973.348320254627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45973.348320254627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45973.348320254627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45973.348320254627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45973.348320254627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45973.348320254627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45973.348320254627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45973.348320254627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45973.348320254627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45973.348320254627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45973.348320254627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45973.348320254627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45973.348320254627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45973.348320254627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45973.348320254627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45973.348320254627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45973.348320254627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45973.348320254627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45973.348320254627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45973.348320254627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45973.348320254627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45973.348320254627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45973.348320254627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45973.348320254627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45973.348320254627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45973.348320254627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45973.348320254627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45973.348320254627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45973.348320254627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45973.348320254627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45973.348320254627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45973.348320254627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45973.348320254627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45973.348320254627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45973.348320254627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45973.348320254627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45973.348320254627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45973.348320254627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45973.348320254627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45973.348320254627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45973.348320254627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45973.348320254627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45973.348320254627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45973.348320254627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45973.348320254627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45973.348320254627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45973.348320254627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45973.348320254627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45973.348320254627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45973.348320254627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45973.348320254627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45973.348320254627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45973.348320254627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45973.348320254627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45973.348320254627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45973.348320254627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45973.348320254627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45973.348320254627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45973.348320254627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45973.348320254627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45973.348320254627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45973.348320254627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45973.348320254627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45973.348320254627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45973.348320254627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45973.348320254627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45973.348320254627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45973.348320254627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45973.348320254627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45973.348320254627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45973.348320254627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45973.348320254627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45973.348320254627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45973.348320254627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45973.348320254627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45973.348320254627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45973.348320254627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45973.348320254627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45973.348320254627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45973.348320254627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45973.348320254627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45973.348320254627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45973.348320254627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45973.348320254627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45973.348320254627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45973.348320254627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45973.348320254627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45973.348320254627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45973.348320254627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45973.348320254627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45973.348320254627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45973.348320254627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45973.348320254627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45973.348320254627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45973.348320254627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45973.348320254627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45973.348320254627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45973.348320254627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45973.348320254627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45973.348320254627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45973.348320254627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45973.348320254627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45973.348320254627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45973.348320254627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45973.348320254627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45973.348320254627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45973.348320254627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45973.348320254627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45973.348320254627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45973.348320254627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45973.348320254627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45973.348320254627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45973.348320254627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45973.348320254627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45973.348320254627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45973.348320254627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45973.348320254627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45973.348320254627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45973.348320254627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45973.348320254627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45973.348320254627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45973.348320254627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45973.348320254627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45973.348320254627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45973.348320254627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45973.348320254627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45973.348320254627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45973.348320254627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45973.348320254627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45973.348320254627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45973.348320254627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45973.348320254627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45973.348320254627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45973.348320254627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45973.348320254627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45973.348320254627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45973.348320254627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45973.348320254627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45973.348320254627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45973.348320254627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45973.348320254627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45973.348320254627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45973.348320254627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45973.348320254627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45973.348320254627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45973.348320254627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45973.348320254627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45973.348320254627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45973.348320254627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45973.348320254627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45973.348320254627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45973.348320254627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45973.348320254627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45973.348320254627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45973.348320254627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45973.348320254627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45973.348320254627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45973.348320254627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45973.348320254627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45973.348320254627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45973.348320254627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45973.348320254627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45973.348320254627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45973.348320254627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45973.348320254627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45973.348320254627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45973.348320254627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45973.348320254627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45973.348320254627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45973.348320254627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45973.348320254627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45973.348320254627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45973.348320254627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45973.348320254627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45973.348320254627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45973.348320254627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45973.348320254627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45973.348320254627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45973.348320254627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45973.348320254627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45973.348320254627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45973.348320254627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45973.348320254627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45973.348320254627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45973.348320254627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45973.348320254627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45973.348320254627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45973.348320254627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45973.348320254627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45973.348320254627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45973.348320254627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45973.348320254627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45973.348320254627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45973.348320254627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45973.348320254627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45973.348320254627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45973.348320254627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45973.348320254627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45973.348320254627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45973.348320254627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45973.348320254627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45973.348320254627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45973.348320254627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45973.348320254627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45973.348320254627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45973.348320254627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45973.348320254627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45973.348320254627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45973.348320254627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45973.348320254627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45973.348320254627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45973.348320254627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45973.348320254627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45973.348320254627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45973.348320254627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45973.348320254627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45973.348320254627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45973.348320254627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45973.348320254627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45973.348320254627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45973.348320254627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45973.348320254627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45973.348320254627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45973.348320254627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45973.348320254627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45973.348320254627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45973.348320254627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45973.348320254627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45973.348320254627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45973.348320254627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45973.348320254627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45973.348320254627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45973.348320254627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45973.348320254627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45973.348320254627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45973.348320254627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45973.348320254627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45973.348320254627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45973.348320254627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45973.348320254627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45973.348320254627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45973.348320254627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45973.348320254627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45973.348320254627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45973.348320254627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45973.348320254627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45973.348320254627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45973.348320254627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45973.348320254627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45973.348320254627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45973.348320254627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45973.348320254627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45973.348320254627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45973.348320254627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45973.348320254627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45973.348320254627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45973.348320254627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45973.348320254627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45973.348320254627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45973.348320254627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45973.348320254627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45973.348320254627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45973.348320254627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45973.348320254627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45973.348320254627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45973.348320254627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45973.348320254627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45973.348320254627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45973.348320254627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45973.348320254627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45973.348320254627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45973.348320254627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45973.348320254627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45973.348320254627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45973.348320254627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45973.348320254627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45973.348320254627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45973.348320254627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45973.348320254627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45973.348320254627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45973.348320254627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45973.348320254627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45973.348320254627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45973.348320254627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45973.348320254627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45973.348320254627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45973.348320254627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45973.348320254627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45973.348320254627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45973.348320254627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45973.348320254627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45973.348320254627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45973.348320254627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45973.348320254627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45973.348320254627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45973.348320254627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45973.348320254627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45973.348320254627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45973.348320254627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45973.348320254627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45973.348320254627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45973.348320254627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45973.348320254627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45973.348320254627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45973.348320254627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45973.348320254627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45973.348320254627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45973.348320254627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45973.348320254627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45973.348320254627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45973.348320254627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45973.348320254627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45973.348320254627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45973.348320254627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45973.348320254627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45973.348320254627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45973.348320254627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45973.348320254627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45973.348320254627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45973.348320254627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45973.348320254627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45973.348320254627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45973.348320254627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45973.348320254627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45973.348320254627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45973.348320254627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45973.348320254627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45973.348320254627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45973.348320254627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45973.348320254627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45973.348320254627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45973.348320254627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45973.348320254627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45973.348320254627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45973.348320254627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45973.348320254627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45973.348320254627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45973.348320254627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45973.348320254627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45973.348320254627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45973.348320254627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45973.348320254627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45973.348320254627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45973.348320254627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45973.348320254627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45973.348320254627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45973.348320254627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45973.348320254627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45973.348320254627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45973.348320254627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45973.348320254627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45973.348320254627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45973.348320254627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45973.348320254627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45973.348320254627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45973.348320254627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45973.348320254627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45973.348320254627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45973.348320254627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45973.348320254627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45973.348320254627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45973.348320254627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45973.348320254627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45973.348320254627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45973.348320254627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45973.348320254627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45973.348320254627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45973.348320254627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45973.348320254627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45973.348320254627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45973.348320254627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45973.348320254627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45973.348320254627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45973.348320254627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45973.348320254627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45973.348320254627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45973.348320254627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45973.348320254627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45973.348320254627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45973.348320254627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45973.348320254627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45973.348320254627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45973.348320254627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45973.348320254627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45973.348320254627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45973.348320254627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45973.348320254627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45973.348320254627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45973.348320254627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45973.348320254627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45973.348320254627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45973.348320254627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45973.348320254627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45973.348320254627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45973.348320254627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45973.348320254627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45973.348320254627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45973.348320254627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45973.348320254627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45973.348320254627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45973.348320254627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45973.348320254627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45973.348320254627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45973.348320254627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45973.348320254627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45973.348320254627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45973.348320254627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45973.348320254627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45973.348320254627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45973.348320254627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45973.348320254627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45973.348320254627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45973.348320254627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45973.348320254627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45973.348320254627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45973.348320254627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45973.348320254627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45973.348320254627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45973.348320254627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45973.348320254627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45973.348320254627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45973.348320254627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45973.348320254627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45973.348320254627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45973.348320254627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45973.348320254627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45973.348320254627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45973.348320254627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45973.348320254627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45973.348320254627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45973.348320254627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45973.348320254627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45973.348320254627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45973.348320254627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45973.348320254627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45973.348320254627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45973.348320254627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45973.348320254627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45973.348320254627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45973.348320254627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45973.348320254627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45973.348320254627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45973.348320254627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45973.348320254627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45973.348320254627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45973.348320254627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45973.348320254627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45973.348320254627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45973.348320254627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45973.348320254627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45973.348320254627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45973.348320254627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45973.348320254627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45973.348320254627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45973.348320254627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45973.348320254627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45973.348320254627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45973.348320254627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45973.348320254627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45973.348320254627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45973.348320254627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45973.348320254627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45973.348320254627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45973.348320254627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45973.348320254627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45973.348320254627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45973.348320254627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45973.348320254627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45973.348320254627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45973.348320254627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45973.348320254627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45973.348320254627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45973.348320254627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45973.348320254627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45973.348320254627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45973.348320254627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45973.348320254627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45973.348320254627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45973.348320254627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45973.348320254627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45973.348320254627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45973.348320254627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45973.348320254627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45973.348320254627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45973.348320254627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45973.348320254627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45973.348320254627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45973.348320254627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45973.348320254627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45973.348320254627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45973.348320254627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45973.348320254627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45973.348320254627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45973.348320254627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45973.348320254627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45973.348320254627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45973.348320254627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45973.348320254627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45973.348320254627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45973.348320254627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45973.348320254627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45973.348320254627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45973.348320254627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45973.348320254627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45973.348320254627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45973.348320254627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45973.348320254627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45973.348320254627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45973.348320254627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45973.348320254627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45973.348320254627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45973.348320254627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45973.348320254627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45973.348320254627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45973.348320254627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45973.348320254627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45973.348320254627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45973.348320254627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45973.348320254627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45973.348320254627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45973.348320254627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45973.348320254627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45973.348320254627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45973.348320254627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45973.348320254627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45973.348320254627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45973.348320254627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45973.348320254627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45973.348320254627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45973.348320254627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45973.348320254627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45973.348320254627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45973.348320254627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45973.348320254627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45973.348320254627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45973.348320254627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45973.348320254627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45973.348320254627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45973.348320254627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45973.348320254627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45973.348320254627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45973.348320254627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45973.348320254627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45973.348320254627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45973.348320254627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45973.348320254627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45973.348320254627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45973.348320254627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45973.348320254627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45973.348320254627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45973.348320254627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45973.348320254627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45973.348320254627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45973.348320254627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45973.348320254627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45973.348320254627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45973.348320254627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45973.348320254627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45973.348320254627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45973.348320254627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45973.348320254627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45973.348320254627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45973.348320254627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45973.348320254627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45973.348320254627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45973.348320254627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45973.348320254627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45973.348320254627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45973.348320254627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45973.348320254627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45973.348320254627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45973.348320254627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45973.348320254627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45973.348320254627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45973.348320254627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45973.348320254627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45973.348320254627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45973.348320254627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45973.348320254627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45973.348320254627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45973.348320254627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45973.348320254627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45973.348320254627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45973.348320254627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45973.348320254627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45973.348320254627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45973.348320254627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45973.348320254627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45973.348320254627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45973.348320254627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45973.348320254627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45973.348320254627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45973.348320254627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45973.348320254627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45973.348320254627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45973.348320254627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45973.348320254627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45973.348320254627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45973.348320254627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45973.348320254627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45973.348320254627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45973.348320254627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45973.348320254627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45973.348320254627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45973.348320254627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45973.348320254627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45973.348320254627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45973.348320254627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45973.348320254627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45973.348320254627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45973.348320254627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45973.348320254627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45973.348320254627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45973.348320254627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45973.348320254627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45973.348320254627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45973.348320254627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45973.348320254627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45973.348320254627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45973.348320254627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45973.348320254627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45973.348320254627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45973.348320254627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45973.348320254627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45973.348320254627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45973.348320254627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45973.348320254627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45973.348320254627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45973.348320254627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45973.348320254627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45973.348320254627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45973.348320254627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45973.348320254627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45973.348320254627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45973.348320254627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45973.348320254627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45973.348320254627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45973.348320254627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45973.348320254627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45973.348320254627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45973.348320254627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45973.348320254627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45973.348320254627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45973.348320254627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45973.348320254627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45973.348320254627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45973.348320254627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45973.348320254627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45973.348320254627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45973.348320254627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45973.348320254627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45973.348320254627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45973.348320254627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45973.348320254627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45973.348320254627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45973.348320254627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45973.348320254627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45973.348320254627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45973.348320254627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45973.348320254627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45973.348320254627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45973.348320254627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45973.348320254627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45973.348320254627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45973.348320254627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45973.348320254627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45973.348320254627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45973.348320254627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45973.348320254627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45973.348320254627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45973.348320254627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45973.348320254627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45973.348320254627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45973.348320254627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45973.348320254627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45973.348320254627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45973.348320254627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45973.348320254627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45973.348320254627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45973.348320254627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45973.348320254627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45973.348320254627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45973.348320254627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45973.348320254627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45973.348320254627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45973.348320254627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45973.348320254627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45973.348320254627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45973.348320254627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45973.348320254627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45973.348320254627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45973.348320254627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45973.348320254627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45973.348320254627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45973.348320254627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45973.348320254627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45973.348320254627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45973.348320254627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45973.348320254627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45973.348320254627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45973.348320254627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45973.348320254627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45973.348320254627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45973.348320254627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45973.348320254627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45973.348320254627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45973.348320254627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45973.348320254627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45973.348320254627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45973.348320254627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45973.348320254627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45973.348320254627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45973.348320254627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45973.348320254627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45973.348320254627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45973.348320254627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45973.348320254627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45973.348320254627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45973.348320254627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45973.348320254627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45973.348320254627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45973.348320254627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45973.348320254627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45973.348320254627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tabSelected="1" workbookViewId="0">
      <selection activeCell="H7" sqref="H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269.86760266203055</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37273</v>
      </c>
      <c r="E3" s="95" t="s">
        <v>39021</v>
      </c>
      <c r="F3" s="96">
        <v>45973.331944444442</v>
      </c>
      <c r="G3" s="97">
        <f ca="1">IFERROR(NOW()-F3,"")</f>
        <v>1.6375810184399597E-2</v>
      </c>
      <c r="H3" s="96">
        <v>45973.326539351852</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1</v>
      </c>
      <c r="D4" s="92" t="s">
        <v>36472</v>
      </c>
      <c r="E4" s="95" t="s">
        <v>39021</v>
      </c>
      <c r="F4" s="96"/>
      <c r="G4" s="97">
        <f ca="1">IFERROR(NOW()-F4,"")</f>
        <v>45973.348320254627</v>
      </c>
      <c r="H4" s="96">
        <v>45973.316296296296</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2</v>
      </c>
      <c r="D5" s="92" t="s">
        <v>36888</v>
      </c>
      <c r="E5" s="95" t="s">
        <v>39021</v>
      </c>
      <c r="F5" s="96">
        <v>45973.318749999999</v>
      </c>
      <c r="G5" s="97">
        <f ca="1">IFERROR(NOW()-F5,"")</f>
        <v>2.957025462819729E-2</v>
      </c>
      <c r="H5" s="96">
        <v>45973.306770833333</v>
      </c>
      <c r="I5" s="135" t="str">
        <f>IFERROR(VLOOKUP(D5,DB!A:F,6,0),"")</f>
        <v>SCECO</v>
      </c>
      <c r="J5" s="135" t="str">
        <f>IFERROR(VLOOKUP(D5,DB!A:G,7,0),"")</f>
        <v>Dead</v>
      </c>
      <c r="K5" s="98" t="s">
        <v>39115</v>
      </c>
      <c r="L5" s="92" t="str">
        <f>IFERROR(VLOOKUP(D5,DB!A:I,9,0),"")</f>
        <v>Latis</v>
      </c>
    </row>
    <row r="6" spans="1:16" ht="15" customHeight="1">
      <c r="A6" s="135"/>
      <c r="B6" s="135" t="str">
        <f>IFERROR(VLOOKUP(D6,DB!A:K,11,0),"")</f>
        <v/>
      </c>
      <c r="C6" s="94"/>
      <c r="D6" s="92"/>
      <c r="E6" s="95"/>
      <c r="F6" s="96"/>
      <c r="G6" s="97">
        <f ca="1">IFERROR(NOW()-F6,"")</f>
        <v>45973.348320254627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45973.348320254627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45973.348320254627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45973.348320254627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45973.348320254627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45973.348320254627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45973.348320254627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45973.348320254627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45973.348320254627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45973.348320254627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45973.348320254627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45973.348320254627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45973.348320254627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45973.348320254627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45973.348320254627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45973.348320254627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45973.348320254627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45973.348320254627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45973.348320254627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45973.348320254627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45973.348320254627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45973.348320254627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45973.348320254627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45973.348320254627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45973.348320254627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45973.348320254627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45973.348320254627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45973.348320254627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45973.348320254627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45973.348320254627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45973.348320254627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45973.348320254627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45973.348320254627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45973.348320254627</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45973.348320254627</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45973.348320254627</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45973.348320254627</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45973.348320254627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45973.348320254627</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45973.348320254627</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45973.348320254627</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8"/>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81.516260069438431</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39103</v>
      </c>
      <c r="F3" s="38">
        <v>45926.188877314817</v>
      </c>
      <c r="G3" s="116">
        <f t="shared" ref="G3" ca="1" si="0">IFERROR(NOW()-F3,"")</f>
        <v>47.159442939810106</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39103</v>
      </c>
      <c r="F4" s="125">
        <v>45948.661111111112</v>
      </c>
      <c r="G4" s="126">
        <f t="shared" ref="G4:G27" ca="1" si="1">IFERROR(NOW()-F4,"")</f>
        <v>24.687209143514337</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35507</v>
      </c>
      <c r="E6" s="124" t="s">
        <v>39021</v>
      </c>
      <c r="F6" s="125">
        <v>45973.305428240739</v>
      </c>
      <c r="G6" s="126">
        <f t="shared" ca="1" si="1"/>
        <v>4.2892013887467328E-2</v>
      </c>
      <c r="H6" s="125">
        <v>45973.299513888887</v>
      </c>
      <c r="I6" s="124" t="str">
        <f>IFERROR(VLOOKUP(D6,DB!A:F,6,0),"")</f>
        <v>SCECO</v>
      </c>
      <c r="J6" s="124" t="str">
        <f>IFERROR(VLOOKUP(D6,DB!A:G,7,0),"")</f>
        <v>Good</v>
      </c>
      <c r="K6" s="124" t="s">
        <v>39125</v>
      </c>
      <c r="L6" s="124" t="str">
        <f>IFERROR(VLOOKUP(D6,DB!A:I,9,0),"")</f>
        <v>Latis</v>
      </c>
    </row>
    <row r="7" spans="1:13">
      <c r="A7" s="124"/>
      <c r="B7" s="124" t="str">
        <f>IFERROR(VLOOKUP(D7,DB!A:K,11,0),"")</f>
        <v/>
      </c>
      <c r="C7" s="124"/>
      <c r="D7"/>
      <c r="E7" s="124"/>
      <c r="F7" s="125"/>
      <c r="G7" s="126">
        <f t="shared" ca="1" si="1"/>
        <v>45973.348320254627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45973.348320254627</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45973.348320254627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45973.348320254627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45973.348320254627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45973.348320254627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45973.348320254627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45973.348320254627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45973.348320254627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45973.348320254627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45973.348320254627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45973.348320254627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45973.348320254627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45973.348320254627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45973.348320254627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45973.348320254627</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45973.348320254627</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45973.348320254627</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45973.348320254627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45973.348320254627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45973.348320254627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ref="G28:G91" ca="1" si="2">IFERROR(NOW()-F28,"")</f>
        <v>45973.348320254627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45973.348320254627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45973.348320254627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45973.348320254627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45973.348320254627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45973.348320254627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45973.348320254627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45973.348320254627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45973.348320254627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45973.348320254627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45973.348320254627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45973.348320254627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45973.348320254627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45973.348320254627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45973.348320254627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45973.348320254627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45973.348320254627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45973.348320254627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45973.348320254627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45973.348320254627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45973.348320254627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45973.348320254627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45973.348320254627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45973.348320254627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45973.348320254627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45973.348320254627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45973.348320254627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45973.348320254627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45973.348320254627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45973.348320254627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45973.348320254627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45973.348320254627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45973.348320254627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45973.348320254627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45973.348320254627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45973.348320254627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45973.348320254627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45973.348320254627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45973.348320254627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45973.348320254627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45973.348320254627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45973.348320254627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45973.348320254627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45973.348320254627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45973.348320254627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45973.348320254627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45973.348320254627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45973.348320254627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45973.348320254627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45973.348320254627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45973.348320254627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45973.348320254627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45973.348320254627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45973.348320254627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45973.348320254627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45973.348320254627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45973.348320254627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45973.348320254627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45973.348320254627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45973.348320254627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45973.348320254627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45973.348320254627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45973.348320254627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45973.348320254627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ref="G92:G155" ca="1" si="3">IFERROR(NOW()-F92,"")</f>
        <v>45973.348320254627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45973.348320254627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45973.348320254627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45973.348320254627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45973.348320254627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45973.348320254627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45973.348320254627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45973.348320254627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45973.348320254627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45973.348320254627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45973.348320254627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45973.348320254627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45973.348320254627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45973.348320254627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45973.348320254627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45973.348320254627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45973.348320254627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45973.348320254627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45973.348320254627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45973.348320254627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45973.348320254627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45973.348320254627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45973.348320254627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45973.348320254627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45973.348320254627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45973.348320254627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45973.348320254627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45973.348320254627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45973.348320254627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45973.348320254627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45973.348320254627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45973.348320254627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45973.348320254627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45973.348320254627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45973.348320254627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45973.348320254627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45973.348320254627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45973.348320254627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45973.348320254627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45973.348320254627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45973.348320254627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45973.348320254627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45973.348320254627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45973.348320254627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45973.348320254627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45973.348320254627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45973.348320254627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45973.348320254627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45973.348320254627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45973.348320254627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45973.348320254627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45973.348320254627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45973.348320254627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45973.348320254627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45973.348320254627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45973.348320254627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45973.348320254627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45973.348320254627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45973.348320254627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45973.348320254627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45973.348320254627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45973.348320254627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45973.348320254627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45973.348320254627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ref="G156:G219" ca="1" si="4">IFERROR(NOW()-F156,"")</f>
        <v>45973.348320254627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45973.348320254627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45973.348320254627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45973.348320254627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45973.348320254627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45973.348320254627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45973.348320254627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45973.348320254627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45973.348320254627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45973.348320254627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45973.348320254627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45973.348320254627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45973.348320254627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45973.348320254627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45973.348320254627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45973.348320254627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45973.348320254627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45973.348320254627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45973.348320254627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45973.348320254627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45973.348320254627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45973.348320254627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45973.348320254627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45973.348320254627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45973.348320254627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45973.348320254627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45973.348320254627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45973.348320254627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45973.348320254627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45973.348320254627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45973.348320254627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45973.348320254627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45973.348320254627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45973.348320254627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45973.348320254627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45973.348320254627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45973.348320254627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45973.348320254627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45973.348320254627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45973.348320254627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45973.348320254627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45973.348320254627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45973.348320254627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45973.348320254627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45973.348320254627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45973.348320254627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45973.348320254627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45973.348320254627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45973.348320254627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45973.348320254627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45973.348320254627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45973.348320254627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45973.348320254627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45973.348320254627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45973.348320254627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45973.348320254627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45973.348320254627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45973.348320254627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45973.348320254627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45973.348320254627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45973.348320254627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45973.348320254627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45973.348320254627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45973.348320254627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ref="G220:G283" ca="1" si="5">IFERROR(NOW()-F220,"")</f>
        <v>45973.348320254627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45973.348320254627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45973.348320254627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45973.348320254627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45973.348320254627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45973.348320254627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45973.348320254627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45973.348320254627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45973.348320254627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45973.348320254627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45973.348320254627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45973.348320254627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45973.348320254627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45973.348320254627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45973.348320254627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45973.348320254627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45973.348320254627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45973.348320254627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45973.348320254627</v>
      </c>
      <c r="H238" s="124"/>
      <c r="I238" s="124" t="str">
        <f>IFERROR(VLOOKUP(D238,DB!A:F,6,0),"")</f>
        <v/>
      </c>
      <c r="J238" s="124" t="str">
        <f>IFERROR(VLOOKUP(D238,DB!A:G,7,0),"")</f>
        <v/>
      </c>
      <c r="K238" s="124"/>
      <c r="L238" s="124" t="str">
        <f>IFERROR(VLOOKUP(D238,DB!A:I,9,0),"")</f>
        <v/>
      </c>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R6</v>
      </c>
      <c r="C2" s="142">
        <v>1</v>
      </c>
      <c r="D2" s="141" t="s">
        <v>30913</v>
      </c>
      <c r="E2" s="124"/>
      <c r="F2" s="143"/>
      <c r="G2" s="105">
        <f t="shared" ref="G2:G62" ca="1" si="0">IFERROR(NOW()-F2,"-")</f>
        <v>45973.348320254627</v>
      </c>
      <c r="H2" s="143"/>
      <c r="I2" s="141" t="str">
        <f>IFERROR(VLOOKUP(D2,DB!A:F,6,0),"")</f>
        <v>SCECO</v>
      </c>
      <c r="J2" s="141" t="str">
        <f>IFERROR(VLOOKUP(D2,DB!A:G,7,0),"")</f>
        <v>Good</v>
      </c>
      <c r="K2" s="144"/>
      <c r="L2" s="145" t="str">
        <f>IFERROR(VLOOKUP(D2,DB!A:I,9,0),"")</f>
        <v>Latis</v>
      </c>
    </row>
    <row r="3" spans="1:16382" ht="31.5" customHeight="1">
      <c r="A3" s="140"/>
      <c r="B3" s="141" t="str">
        <f>IFERROR(VLOOKUP(D3,DB!A:K,11,0),"")</f>
        <v/>
      </c>
      <c r="C3" s="142"/>
      <c r="D3" s="141"/>
      <c r="E3" s="124"/>
      <c r="F3" s="143"/>
      <c r="G3" s="105">
        <f t="shared" ca="1" si="0"/>
        <v>45973.348320254627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45973.348320254627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45973.348320254627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45973.348320254627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45973.348320254627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45973.348320254627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45973.348320254627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45973.348320254627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45973.348320254627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45973.348320254627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45973.348320254627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45973.348320254627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45973.348320254627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45973.348320254627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45973.348320254627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45973.348320254627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45973.348320254627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45973.348320254627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45973.348320254627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45973.348320254627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45973.348320254627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45973.348320254627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45973.348320254627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45973.348320254627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45973.348320254627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45973.348320254627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45973.348320254627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45973.348320254627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45973.348320254627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45973.348320254627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45973.348320254627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45973.348320254627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45973.348320254627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45973.348320254627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45973.348320254627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45973.348320254627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45973.348320254627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45973.348320254627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45973.348320254627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45973.348320254627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45973.348320254627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45973.348320254627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45973.348320254627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45973.348320254627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45973.348320254627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45973.348320254627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45973.348320254627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45973.348320254627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45973.348320254627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45973.348320254627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45973.348320254627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45973.348320254627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45973.348320254627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45973.348320254627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45973.348320254627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45973.348320254627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45973.348320254627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45973.348320254627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45973.348320254627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45973.348320254627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45973.348320254627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45973.348320254627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45973.348320254627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45973.348320254627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45973.348320254627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45973.348320254627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45973.348320254627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45973.348320254627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45973.348320254627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45973.348320254627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45973.348320254627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45973.348320254627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45973.348320254627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45973.348320254627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45973.348320254627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45973.348320254627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45973.348320254627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45973.348320254627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45973.348320254627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45973.348320254627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45973.348320254627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45973.348320254627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45973.348320254627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45973.348320254627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45973.348320254627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45973.348320254627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45973.348320254627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45973.348320254627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45973.348320254627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45973.348320254627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45973.348320254627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45973.348320254627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45973.348320254627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45973.348320254627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45973.348320254627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45973.348320254627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45973.348320254627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45973.348320254627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45973.348320254627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45973.348320254627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45973.348320254627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45973.348320254627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45973.348320254627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45973.348320254627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45973.348320254627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45973.348320254627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45973.348320254627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45973.348320254627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45973.348320254627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45973.348320254627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45973.348320254627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45973.348320254627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45973.348320254627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45973.348320254627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45973.348320254627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45973.348320254627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45973.348320254627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45973.348320254627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45973.348320254627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45973.348320254627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45973.348320254627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45973.348320254627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45973.348320254627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45973.348320254627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45973.348320254627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45973.348320254627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45973.348320254627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45973.348320254627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45973.348320254627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45973.348320254627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45973.348320254627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45973.348320254627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45973.348320254627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45973.348320254627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45973.348320254627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45973.348320254627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45973.348320254627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45973.348320254627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45973.348320254627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45973.348320254627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45973.348320254627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45973.348320254627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45973.348320254627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45973.348320254627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45973.348320254627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45973.348320254627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45973.348320254627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45973.348320254627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45973.348320254627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45973.348320254627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45973.348320254627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45973.348320254627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45973.348320254627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45973.348320254627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45973.348320254627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45973.348320254627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45973.348320254627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45973.348320254627</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2025-11-12T05:22:04Z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