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62" documentId="13_ncr:1_{F6CB121F-512D-4AA6-A0C1-0FB36C537598}" xr6:coauthVersionLast="47" xr6:coauthVersionMax="47" xr10:uidLastSave="{8EC191F0-78DD-48C0-BD75-C77A595F4EB9}"/>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B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<sst xmlns="http://schemas.openxmlformats.org/spreadsheetml/2006/main" count="180273" uniqueCount="39121">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</sst>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0" totalsRowShown="0" headerRowDxfId="48" dataDxfId="47" headerRowBorderDxfId="45" tableBorderDxfId="46" totalsRowBorderDxfId="44">
  <autoFilter ref="A1:L1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298.92997083333466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5.6359490736213047E-2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45961.878396527776</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45961.878396527776</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45961.878396527776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45961.878396527776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45961.878396527776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45961.878396527776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45961.878396527776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45961.878396527776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45961.878396527776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45961.878396527776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45961.878396527776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45961.878396527776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45961.878396527776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45961.878396527776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45961.878396527776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45961.878396527776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45961.878396527776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45961.878396527776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45961.878396527776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45961.878396527776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45961.878396527776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45961.878396527776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45961.878396527776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45961.878396527776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45961.878396527776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45961.878396527776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45961.878396527776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45961.878396527776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45961.878396527776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45961.878396527776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45961.878396527776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45961.878396527776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45961.878396527776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45961.878396527776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45961.878396527776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45961.878396527776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45961.878396527776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45961.878396527776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45961.878396527776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45961.878396527776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45961.878396527776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45961.878396527776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45961.878396527776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45961.878396527776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45961.878396527776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45961.878396527776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45961.878396527776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45961.878396527776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45961.878396527776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45961.878396527776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45961.878396527776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45961.878396527776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45961.878396527776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45961.878396527776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45961.878396527776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45961.878396527776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45961.878396527776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45961.878396527776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45961.878396527776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45961.878396527776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45961.878396527776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45961.878396527776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45961.878396527776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45961.878396527776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45961.878396527776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45961.878396527776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45961.878396527776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45961.878396527776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45961.878396527776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45961.878396527776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45961.878396527776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45961.878396527776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45961.878396527776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45961.878396527776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45961.878396527776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45961.878396527776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45961.878396527776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45961.878396527776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45961.878396527776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45961.878396527776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45961.878396527776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45961.878396527776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45961.878396527776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45961.878396527776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45961.878396527776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45961.878396527776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45961.878396527776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45961.878396527776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45961.878396527776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45961.878396527776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45961.878396527776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45961.878396527776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45961.878396527776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45961.878396527776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45961.878396527776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45961.878396527776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45961.878396527776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45961.878396527776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45961.878396527776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45961.878396527776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45961.878396527776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45961.878396527776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45961.878396527776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45961.878396527776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45961.878396527776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45961.878396527776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45961.878396527776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45961.878396527776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45961.878396527776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45961.878396527776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45961.878396527776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45961.878396527776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45961.878396527776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45961.878396527776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45961.878396527776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45961.878396527776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45961.878396527776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45961.878396527776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45961.878396527776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45961.878396527776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45961.878396527776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45961.878396527776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45961.878396527776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45961.878396527776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45961.878396527776</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45961.878396527776</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4315D109-7021-4692-A470-FC59B27D76B8}"/>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136.87855879629933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3.1363131944453926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45961.878396527776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45961.878396527776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45961.878396527776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45961.878396527776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45961.878396527776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45961.878396527776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45961.878396527776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45961.878396527776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45961.878396527776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45961.878396527776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45961.878396527776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45961.878396527776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45961.878396527776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45961.878396527776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45961.878396527776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45961.878396527776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45961.878396527776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45961.878396527776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45961.878396527776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45961.878396527776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45961.878396527776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45961.878396527776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45961.878396527776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45961.878396527776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45961.878396527776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45961.878396527776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45961.878396527776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45961.878396527776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45961.878396527776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45961.878396527776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45961.878396527776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45961.878396527776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45961.878396527776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45961.878396527776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45961.878396527776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45961.878396527776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45961.878396527776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45961.878396527776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45961.878396527776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45961.878396527776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45961.878396527776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45961.878396527776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45961.878396527776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45961.878396527776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45961.878396527776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45961.878396527776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45961.878396527776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45961.878396527776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45961.878396527776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45961.878396527776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45961.878396527776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45961.878396527776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45961.878396527776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45961.878396527776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45961.878396527776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45961.878396527776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45961.878396527776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45961.878396527776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45961.878396527776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45961.878396527776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45961.878396527776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45961.878396527776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45961.878396527776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45961.878396527776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45961.878396527776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45961.878396527776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45961.878396527776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45961.878396527776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45961.878396527776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45961.878396527776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45961.878396527776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45961.878396527776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45961.878396527776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45961.878396527776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45961.878396527776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45961.878396527776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45961.878396527776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45961.878396527776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45961.878396527776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45961.878396527776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45961.878396527776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45961.878396527776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45961.878396527776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45961.878396527776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45961.878396527776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45961.878396527776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45961.878396527776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45961.878396527776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45961.878396527776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45961.878396527776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45961.878396527776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45961.878396527776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45961.878396527776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45961.878396527776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45961.878396527776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45961.878396527776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45961.878396527776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45961.878396527776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45961.878396527776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45961.878396527776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45961.878396527776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45961.878396527776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45961.878396527776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45961.878396527776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45961.878396527776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45961.878396527776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45961.878396527776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45961.878396527776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45961.878396527776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45961.878396527776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45961.878396527776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45961.878396527776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45961.878396527776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45961.878396527776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45961.878396527776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45961.878396527776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45961.878396527776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45961.878396527776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45961.878396527776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45961.878396527776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45961.878396527776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45961.878396527776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45961.878396527776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45961.878396527776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45961.878396527776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45961.878396527776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45961.878396527776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45961.878396527776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45961.878396527776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45961.878396527776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45961.878396527776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45961.878396527776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45961.878396527776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45961.878396527776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45961.878396527776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45961.878396527776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45961.878396527776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45961.878396527776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45961.878396527776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45961.878396527776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45961.878396527776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45961.878396527776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45961.878396527776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45961.878396527776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45961.878396527776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45961.878396527776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45961.878396527776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45961.878396527776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45961.878396527776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45961.878396527776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45961.878396527776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45961.878396527776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45961.878396527776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45961.878396527776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45961.878396527776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45961.878396527776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45961.878396527776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45961.878396527776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45961.878396527776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45961.878396527776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2.4982407405332197E-2</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45961.878396759261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45961.878396759261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45961.878396759261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45961.878396759261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45961.878396759261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45961.878396759261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45961.878396759261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45961.878396759261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45961.878396759261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45961.878396759261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45961.878396759261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45961.878396759261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45961.878396759261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45961.878396759261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45961.878396759261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45961.878396759261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45961.878396759261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45961.878396759261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45961.878396759261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45961.878396759261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45961.878396759261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45961.878396759261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45961.878396759261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45961.878396759261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45961.878396759261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45961.878396759261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45961.878396759261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45961.878396759261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45961.878396759261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45961.878396759261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45961.878396759261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45961.878396759261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45961.878396759261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45961.878396759261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45961.878396759261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45961.878396759261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45961.878396759261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45961.878396759261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45961.878396759261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45961.878396759261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45961.878396759261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45961.878396759261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45961.878396759261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45961.878396759261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45961.878396759261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45961.878396759261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45961.878396759261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45961.878396759261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45961.878396759261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45961.878396759261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45961.878396759261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45961.878396759261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45961.878396759261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45961.878396759261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45961.878396759261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45961.878396759261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45961.878396759261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45961.878396759261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45961.878396759261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45961.878396759261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45961.878396759261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45961.878396759261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45961.878396759261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45961.878396759261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45961.878396759261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45961.878396759261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45961.878396759261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45961.878396759261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45961.878396759261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45961.878396759261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45961.878396759261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45961.878396759261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45961.878396759261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45961.878396759261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45961.878396759261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45961.878396759261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45961.878396759261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45961.878396759261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45961.878396759261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45961.878396759261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45961.878396759261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45961.878396759261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45961.878396759261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45961.878396759261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45961.878396759261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45961.878396759261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45961.878396759261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45961.878396759261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45961.878396759261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45961.878396759261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45961.878396759261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45961.878396759261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45961.878396759261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45961.878396759261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45961.878396759261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45961.878396759261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45961.878396759261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45961.878396759261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45961.878396759261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45961.878396759261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45961.878396759261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45961.878396759261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45961.878396759261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45961.878396759261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45961.878396759261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45961.878396759261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45961.878396759261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45961.878396759261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45961.878396759261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45961.878396759261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45961.878396759261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45961.878396759261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45961.878396759261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45961.878396759261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45961.878396759261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45961.878396759261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45961.878396759261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45961.878396759261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45961.878396759261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45961.878396759261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45961.878396759261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45961.878396759261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45961.878396759261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45961.878396759261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45961.878396759261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45961.878396759261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45961.878396759261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45961.878396759261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45961.878396759261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45961.878396759261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45961.878396759261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45961.878396759261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45961.878396759261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45961.878396759261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45961.878396759261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45961.878396759261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45961.878396759261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45961.878396759261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45961.878396759261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45961.878396759261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45961.878396759261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45961.878396759261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45961.878396759261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45961.878396759261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45961.878396759261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45961.878396759261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45961.878396759261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45961.878396759261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45961.878396759261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45961.878396759261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45961.878396759261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45961.878396759261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45961.878396759261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45961.878396759261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45961.878396759261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45961.878396759261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45961.878396759261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45961.878396759261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45961.878396759261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45961.878396759261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45961.878396759261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45961.878396759261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45961.878396759261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45961.878396759261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45961.878396759261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45961.878396759261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45961.878396759261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45961.878396759261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45961.878396759261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45961.878396759261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45961.878396759261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45961.878396759261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45961.878396759261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45961.878396759261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45961.878396759261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45961.878396759261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45961.878396759261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45961.878396759261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45961.878396759261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45961.878396759261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45961.878396759261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45961.878396759261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45961.878396759261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45961.878396759261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45961.878396759261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45961.878396759261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45961.878396759261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45961.878396759261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45961.878396759261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45961.878396759261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45961.878396759261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45961.878396759261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45961.878396759261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45961.878396759261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45961.878396759261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45961.878396759261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45961.878396759261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45961.878396759261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45961.878396759261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45961.878396759261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45961.878396759261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45961.878396759261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45961.878396759261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45961.878396759261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45961.878396759261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45961.878396759261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45961.878396759261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45961.878396759261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45961.878396759261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45961.878396759261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45961.878396759261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45961.878396759261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45961.878396759261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45961.878396759261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45961.878396759261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45961.878396759261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45961.878396759261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45961.878396759261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45961.878396759261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45961.878396759261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45961.878396759261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45961.878396759261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45961.878396759261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45961.878396759261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45961.878396759261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45961.878396759261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45961.878396759261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45961.878396759261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45961.878396759261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45961.878396759261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45961.878396759261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45961.878396759261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45961.878396759261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45961.878396759261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45961.878396759261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45961.878396759261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45961.878396759261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45961.878396759261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45961.878396759261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45961.878396759261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45961.878396759261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45961.878396759261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45961.878396759261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45961.878396759261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45961.878396759261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45961.878396759261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45961.878396759261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45961.878396759261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45961.878396759261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45961.878396759261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45961.878396759261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45961.878396759261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45961.878396759261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45961.878396759261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45961.878396759261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45961.878396759261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45961.878396759261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45961.878396759261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45961.878396759261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45961.878396759261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45961.878396759261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45961.878396759261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45961.878396759261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45961.878396759261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45961.878396759261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45961.878396759261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45961.878396759261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45961.878396759261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45961.878396759261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45961.878396759261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45961.878396759261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45961.878396759261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45961.878396759261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45961.878396759261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45961.878396759261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45961.878396759261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45961.878396759261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45961.878396759261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45961.878396759261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45961.878396759261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45961.878396759261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45961.878396759261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45961.878396759261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45961.878396759261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45961.878396759261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45961.878396759261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45961.878396759261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45961.878396759261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45961.878396759261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45961.878396759261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45961.878396759261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45961.878396759261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45961.878396759261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45961.878396759261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45961.878396759261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45961.878396759261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45961.878396759261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45961.878396759261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45961.878396759261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45961.878396759261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45961.878396759261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45961.878396759261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45961.878396759261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45961.878396759261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45961.878396759261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45961.878396759261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45961.878396759261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45961.878396759261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45961.878396759261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45961.878396759261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45961.878396759261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45961.878396759261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45961.878396759261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45961.878396759261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45961.878396759261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45961.878396759261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45961.878396759261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45961.878396759261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45961.878396759261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45961.878396759261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45961.878396759261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45961.878396759261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45961.878396759261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45961.878396759261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45961.878396759261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45961.878396759261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45961.878396759261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45961.878396759261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45961.878396759261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45961.878396759261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45961.878396759261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45961.878396759261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45961.878396759261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45961.878396759261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45961.878396759261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45961.878396759261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45961.878396759261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45961.878396759261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45961.878396759261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45961.878396759261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45961.878396759261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45961.878396759261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45961.878396759261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45961.878396759261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45961.878396759261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45961.878396759261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45961.878396759261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45961.878396759261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45961.878396759261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45961.878396759261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45961.878396759261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45961.878396759261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45961.878396759261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45961.878396759261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45961.878396759261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45961.878396759261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45961.878396759261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45961.878396759261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45961.878396759261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45961.878396759261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45961.878396759261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45961.878396759261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45961.878396759261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45961.878396759261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45961.878396759261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45961.878396759261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45961.878396759261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45961.878396759261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45961.878396759261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45961.878396759261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45961.878396759261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45961.878396759261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45961.878396759261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45961.878396759261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45961.878396759261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45961.878396759261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45961.878396759261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45961.878396759261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45961.878396759261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45961.878396759261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45961.878396759261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45961.878396759261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45961.878396759261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45961.878396759261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45961.878396759261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45961.878396759261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45961.878396759261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45961.878396759261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45961.878396759261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45961.878396759261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45961.878396759261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45961.878396759261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45961.878396759261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45961.878396759261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45961.878396759261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45961.878396759261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45961.878396759261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45961.878396759261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45961.878396759261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45961.878396759261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45961.878396759261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45961.878396759261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45961.878396759261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45961.878396759261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45961.878396759261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45961.878396759261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45961.878396759261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45961.878396759261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45961.878396759261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45961.878396759261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45961.878396759261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45961.878396759261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45961.878396759261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45961.878396759261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45961.878396759261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45961.878396759261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45961.878396759261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45961.878396759261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45961.878396759261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45961.878396759261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45961.878396759261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45961.878396759261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45961.878396759261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45961.878396759261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45961.878396759261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45961.878396759261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45961.878396759261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45961.878396759261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45961.878396759261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45961.878396759261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45961.878396759261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45961.878396759261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45961.878396759261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45961.878396759261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45961.878396759261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45961.878396759261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45961.878396759261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45961.878396759261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45961.878396759261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45961.878396759261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45961.878396759261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45961.878396759261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45961.878396759261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45961.878396759261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45961.878396759261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45961.878396759261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45961.878396759261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45961.878396759261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45961.878396759261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45961.878396759261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45961.878396759261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45961.878396759261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45961.878396759261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45961.878396759261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45961.878396759261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45961.878396759261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45961.878396759261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45961.878396759261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45961.878396759261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45961.878396759261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45961.878396759261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45961.878396759261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45961.878396759261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45961.878396759261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45961.878396759261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45961.878396759261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45961.878396759261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45961.878396759261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45961.878396759261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45961.878396759261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45961.878396759261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45961.878396759261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45961.878396759261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45961.878396759261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45961.878396759261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45961.878396759261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45961.878396759261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45961.878396759261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45961.878396759261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45961.878396759261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45961.878396759261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45961.878396759261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45961.878396759261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45961.878396759261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45961.878396759261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45961.878396759261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45961.878396759261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45961.878396759261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45961.878396759261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45961.878396759261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45961.878396759261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45961.878396759261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45961.878396759261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45961.878396759261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45961.878396759261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45961.878396759261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45961.878396759261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45961.878396759261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45961.878396759261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45961.878396759261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45961.878396759261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45961.878396759261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45961.878396759261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45961.878396759261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45961.878396759261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45961.878396759261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45961.878396759261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45961.878396759261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45961.878396759261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45961.878396759261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45961.878396759261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45961.878396759261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45961.878396759261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45961.878396759261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45961.878396759261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45961.878396759261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45961.878396759261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45961.878396759261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45961.878396759261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45961.878396759261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45961.878396759261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45961.878396759261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45961.878396759261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45961.878396759261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45961.878396759261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45961.878396759261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45961.878396759261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45961.878396759261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45961.878396759261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45961.878396759261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45961.878396759261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45961.878396759261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45961.878396759261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45961.878396759261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45961.878396759261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45961.878396759261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45961.878396759261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45961.878396759261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45961.878396759261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45961.878396759261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45961.878396759261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45961.878396759261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45961.878396759261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45961.878396759261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45961.878396759261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45961.878396759261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45961.878396759261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45961.878396759261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45961.878396759261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45961.878396759261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45961.878396759261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45961.878396759261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45961.878396759261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45961.878396759261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45961.878396759261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45961.878396759261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45961.878396759261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45961.878396759261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45961.878396759261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45961.878396759261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45961.878396759261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45961.878396759261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45961.878396759261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45961.878396759261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45961.878396759261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45961.878396759261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45961.878396759261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45961.878396759261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45961.878396759261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45961.878396759261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45961.878396759261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45961.878396759261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45961.878396759261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45961.878396759261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45961.878396759261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45961.878396759261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45961.878396759261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45961.878396759261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45961.878396759261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45961.878396759261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45961.878396759261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45961.878396759261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45961.878396759261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45961.878396759261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45961.878396759261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45961.878396759261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45961.878396759261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45961.878396759261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45961.878396759261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45961.878396759261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45961.878396759261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45961.878396759261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45961.878396759261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45961.878396759261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45961.878396759261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45961.878396759261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45961.878396759261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45961.878396759261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45961.878396759261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45961.878396759261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45961.878396759261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45961.878396759261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45961.878396759261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45961.878396759261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45961.878396759261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45961.878396759261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45961.878396759261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45961.878396759261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45961.878396759261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45961.878396759261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45961.878396759261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45961.878396759261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45961.878396759261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45961.878396759261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45961.878396759261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45961.878396759261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45961.878396759261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45961.878396759261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45961.878396759261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45961.878396759261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45961.878396759261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45961.878396759261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45961.878396759261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45961.878396759261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45961.878396759261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45961.878396759261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45961.878396759261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45961.878396759261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45961.878396759261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45961.878396759261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45961.878396759261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45961.878396759261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45961.878396759261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45961.878396759261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45961.878396759261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45961.878396759261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45961.878396759261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45961.878396759261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45961.878396759261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45961.878396759261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45961.878396759261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45961.878396759261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45961.878396759261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45961.878396759261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45961.878396759261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45961.878396759261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45961.878396759261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45961.878396759261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45961.878396759261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45961.878396759261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45961.878396759261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45961.878396759261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45961.878396759261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45961.878396759261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45961.878396759261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45961.878396759261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45961.878396759261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45961.878396759261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45961.878396759261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45961.878396759261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45961.878396759261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45961.878396759261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45961.878396759261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45961.878396759261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45961.878396759261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45961.878396759261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45961.878396759261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45961.878396759261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45961.878396759261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45961.878396759261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45961.878396759261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45961.878396759261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45961.878396759261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45961.878396759261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45961.878396759261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45961.878396759261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45961.878396759261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45961.878396759261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45961.878396759261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45961.878396759261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45961.878396759261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45961.878396759261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45961.878396759261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45961.878396759261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45961.878396759261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45961.878396759261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45961.878396759261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45961.878396759261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45961.878396759261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45961.878396759261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45961.878396759261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45961.878396759261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45961.878396759261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45961.878396759261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45961.878396759261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45961.878396759261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45961.878396759261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45961.878396759261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45961.878396759261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45961.878396759261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45961.878396759261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45961.878396759261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45961.878396759261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45961.878396759261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45961.878396759261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45961.878396759261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45961.878396759261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45961.878396759261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45961.878396759261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45961.878396759261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45961.878396759261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45961.878396759261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45961.878396759261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45961.878396759261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45961.878396759261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45961.878396759261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45961.878396759261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45961.878396759261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45961.878396759261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45961.878396759261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45961.878396759261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45961.878396759261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45961.878396759261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45961.878396759261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45961.878396759261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45961.878396759261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45961.878396759261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45961.878396759261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45961.878396759261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45961.878396759261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45961.878396759261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45961.878396759261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45961.878396759261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45961.878396759261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45961.878396759261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45961.878396759261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45961.878396759261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45961.878396759261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45961.878396759261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45961.878396759261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45961.878396759261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45961.878396759261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45961.878396759261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45961.878396759261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45961.878396759261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45961.878396759261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45961.878396759261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45961.878396759261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45961.878396759261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45961.878396759261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45961.878396759261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45961.878396759261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45961.878396759261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45961.878396759261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45961.878396759261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45961.878396759261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45961.878396759261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45961.878396759261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45961.878396759261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45961.878396759261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45961.878396759261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45961.878396759261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45961.878396759261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45961.878396759261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45961.878396759261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45961.878396759261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45961.878396759261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45961.878396759261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45961.878396759261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45961.878396759261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45961.878396759261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45961.878396759261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45961.878396759261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45961.878396759261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45961.878396759261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45961.878396759261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45961.878396759261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45961.878396759261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45961.878396759261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45961.878396759261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45961.878396759261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45961.878396759261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45961.878396759261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45961.878396759261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45961.878396759261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45961.878396759261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45961.878396759261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45961.878396759261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45961.878396759261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45961.878396759261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45961.878396759261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45961.878396759261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45961.878396759261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45961.878396759261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45961.878396759261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45961.878396759261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45961.878396759261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45961.878396759261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45961.878396759261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45961.878396759261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45961.878396759261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45961.878396759261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45961.878396759261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45961.878396759261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45961.878396759261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45961.878396759261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45961.878396759261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45961.878396759261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45961.878396759261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45961.878396759261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45961.878396759261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45961.878396759261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45961.878396759261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45961.878396759261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45961.878396759261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45961.878396759261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45961.878396759261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45961.878396759261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45961.878396759261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45961.878396759261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45961.878396759261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45961.878396759261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45961.878396759261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45961.878396759261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45961.878396759261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45961.878396759261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45961.878396759261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45961.878396759261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45961.878396759261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45961.878396759261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45961.878396759261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45961.878396759261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45961.878396759261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45961.878396759261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45961.878396759261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45961.878396759261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45961.878396759261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45961.878396759261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45961.878396759261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45961.878396759261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45961.878396759261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45961.878396759261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45961.878396759261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45961.878396759261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45961.878396759261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45961.878396759261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45961.878396759261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45961.878396759261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45961.878396759261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45961.878396759261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45961.878396759261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45961.878396759261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45961.878396759261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45961.878396759261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45961.878396759261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45961.878396759261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45961.878396759261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45961.878396759261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45961.878396759261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45961.878396759261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45961.878396759261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45961.878396759261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45961.878396759261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45961.878396759261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45961.878396759261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45961.878396759261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45961.878396759261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45961.878396759261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45961.878396759261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45961.878396759261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45961.878396759261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45961.878396759261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45961.878396759261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45961.878396759261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45961.878396759261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45961.878396759261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45961.878396759261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45961.878396759261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45961.878396759261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45961.878396759261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45961.878396759261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45961.878396759261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45961.878396759261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45961.878396759261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45961.878396759261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45961.878396759261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45961.878396759261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45961.878396759261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45961.878396759261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45961.878396759261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45961.878396759261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45961.878396759261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45961.878396759261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45961.878396759261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45961.878396759261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45961.878396759261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45961.878396759261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45961.878396759261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45961.878396759261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45961.878396759261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45961.878396759261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45961.878396759261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45961.878396759261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45961.878396759261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45961.878396759261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45961.878396759261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45961.878396759261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45961.878396759261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45961.878396759261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45961.878396759261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45961.878396759261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45961.878396759261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45961.878396759261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45961.878396759261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45961.878396759261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45961.878396759261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45961.878396759261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45961.878396759261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45961.878396759261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45961.878396759261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45961.878396759261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45961.878396759261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45961.878396759261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45961.878396759261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45961.878396759261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45961.878396759261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45961.878396759261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45961.878396759261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45961.878396759261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45961.878396759261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45961.878396759261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45961.878396759261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45961.878396759261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45961.878396759261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45961.878396759261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45961.878396759261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45961.878396759261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45961.878396759261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45961.878396759261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45961.878396759261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45961.878396759261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45961.878396759261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45961.878396759261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45961.878396759261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45961.878396759261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45961.878396759261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45961.878396759261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45961.878396759261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45961.878396759261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45961.878396759261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45961.878396759261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45961.878396759261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45961.878396759261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45961.878396759261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45961.878396759261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45961.878396759261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45961.878396759261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45961.878396759261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45961.878396759261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45961.878396759261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45961.878396759261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45961.878396759261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45961.878396759261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45961.878396759261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45961.878396759261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45961.878396759261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45961.878396759261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45961.878396759261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45961.878396759261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45961.878396759261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45961.878396759261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45961.878396759261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45961.878396759261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45961.878396759261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45961.878396759261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45961.878396759261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45961.878396759261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45961.878396759261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45961.878396759261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45961.878396759261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45961.878396759261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45961.878396759261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45961.878396759261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45961.878396759261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45961.878396759261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45961.878396759261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45961.878396759261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45961.878396759261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45961.878396759261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45961.878396759261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45961.878396759261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45961.878396759261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45961.878396759261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45961.878396759261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45961.878396759261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45961.878396759261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45961.878396759261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45961.878396759261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45961.878396759261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45961.878396759261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45961.878396759261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45961.878396759261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45961.878396759261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45961.878396759261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45961.878396759261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45961.878396759261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45961.878396759261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45961.878396759261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45961.878396759261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45961.878396759261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45961.878396759261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45961.878396759261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45961.878396759261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45961.878396759261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45961.878396759261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45961.878396759261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45961.878396759261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45961.878396759261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45961.878396759261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45961.878396759261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45961.878396759261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45961.878396759261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45961.878396759261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45961.878396759261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45961.878396759261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45961.878396759261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45961.878396759261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45961.878396759261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45961.878396759261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45961.878396759261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45961.878396759261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45961.878396759261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45961.878396759261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45961.878396759261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45961.878396759261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45961.878396759261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45961.878396759261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45961.878396759261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45961.878396759261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45961.878396759261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45961.878396759261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45961.878396759261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45961.878396759261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45961.878396759261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45961.878396759261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45961.878396759261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45961.878396759261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45961.878396759261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45961.878396759261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45961.878396759261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45961.878396759261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45961.878396759261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45961.878396759261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45961.878396759261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45961.878396759261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45961.878396759261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45961.878396759261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45961.878396759261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45961.878396759261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45961.878396759261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45961.878396759261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45961.878396759261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45961.878396759261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45961.878396759261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45961.878396759261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45961.878396759261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45961.878396759261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45961.878396759261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45961.878396759261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45961.878396759261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45961.878396759261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45961.878396759261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45961.878396759261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45961.878396759261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45961.878396759261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45961.878396759261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45961.878396759261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45961.878396759261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45961.878396759261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45961.878396759261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45961.878396759261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45961.878396759261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45961.878396759261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45961.878396759261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45961.878396759261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45961.878396759261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45961.878396759261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45961.878396759261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45961.878396759261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45961.878396759261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45961.878396759261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0"/>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258.39767893518001</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0.90964675926079508</v>
      </c>
      <c r="H3" s="123">
        <v>45960.963101851848</v>
      </c>
      <c r="I3" s="119" t="str">
        <f>IFERROR(VLOOKUP(D3,DB!A:F,6,0),"")</f>
        <v>SCECO</v>
      </c>
      <c r="J3" s="119" t="str">
        <f>IFERROR(VLOOKUP(D3,DB!A:G,7,0),"")</f>
        <v>Weak</v>
      </c>
      <c r="K3" s="125" t="s">
        <v>39114</v>
      </c>
      <c r="L3" s="121" t="str">
        <f>IFERROR(VLOOKUP(D3,DB!A:I,9,0),"")</f>
        <v>Latis</v>
      </c>
    </row>
    <row r="4" spans="1:16" ht="15" customHeight="1">
      <c r="A4" s="119"/>
      <c r="B4" s="119" t="str">
        <f>IFERROR(VLOOKUP(D4,DB!A:K,11,0),"")</f>
        <v/>
      </c>
      <c r="C4" s="120"/>
      <c r="D4" s="121"/>
      <c r="E4" s="98"/>
      <c r="F4" s="123"/>
      <c r="G4" s="124">
        <f ca="1">IFERROR(NOW()-F4,"")</f>
        <v>45961.878396759261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45961.878396759261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45961.878396759261</v>
      </c>
      <c r="H6" s="123"/>
      <c r="I6" s="119" t="str">
        <f>IFERROR(VLOOKUP(D6,DB!A:F,6,0),"")</f>
        <v/>
      </c>
      <c r="J6" s="119" t="str">
        <f>IFERROR(VLOOKUP(D6,DB!A:G,7,0),"")</f>
        <v/>
      </c>
      <c r="K6" s="125"/>
      <c r="L6" s="121" t="str">
        <f>IFERROR(VLOOKUP(D6,DB!A:I,9,0),"")</f>
        <v/>
      </c>
    </row>
    <row r="7" spans="1:16" ht="15" customHeight="1">
      <c r="A7" s="119"/>
      <c r="B7" s="119"/>
      <c r="C7" s="120"/>
      <c r="D7" s="121"/>
      <c r="E7" s="98"/>
      <c r="F7" s="123"/>
      <c r="G7" s="124">
        <f ca="1">IFERROR(NOW()-F7,"")</f>
        <v>45961.878396759261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45961.878396759261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45961.878396759261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45961.878396759261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45961.878396759261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45961.878396759261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45961.878396759261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45961.878396759261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45961.878396759261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45961.878396759261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45961.878396759261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45961.878396759261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45961.878396759261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45961.878396759261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45961.878396759261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45961.878396759261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45961.878396759261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45961.878396759261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45961.878396759261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45961.878396759261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45961.878396759261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45961.878396759261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45961.878396759261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45961.878396759261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45961.878396759261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45961.878396759261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45961.878396759261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45961.878396759261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45961.878396759261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45961.878396759261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45961.878396759261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45961.878396759261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45961.878396759261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45961.878396759261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45961.878396759261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45961.878396759261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45961.878396759261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45961.878396759261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45961.878396759261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45961.878396759261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45961.878396759261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45961.878396759261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45961.878396759261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45961.878396759261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45961.878396759261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45961.878396759261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45961.878396759261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45961.878396759261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45961.878396759261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45961.878396759261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45961.878396759261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45961.878396759261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45961.878396759261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45961.878396759261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45961.878396759261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45961.878396759261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45961.878396759261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45961.878396759261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45961.878396759261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45961.878396759261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45961.878396759261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45961.878396759261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45961.878396759261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45961.878396759261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45961.878396759261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45961.878396759261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45961.878396759261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45961.878396759261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45961.878396759261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45961.878396759261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45961.878396759261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45961.878396759261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45961.878396759261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45961.878396759261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45961.878396759261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45961.878396759261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45961.878396759261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45961.878396759261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45961.878396759261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45961.878396759261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45961.878396759261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45961.878396759261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45961.878396759261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45961.878396759261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45961.878396759261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45961.878396759261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45961.878396759261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45961.878396759261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45961.878396759261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45961.878396759261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45961.878396759261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45961.878396759261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45961.878396759261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45961.878396759261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45961.878396759261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45961.878396759261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45961.878396759261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45961.878396759261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45961.878396759261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45961.878396759261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45961.878396759261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45961.878396759261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45961.878396759261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45961.878396759261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45961.878396759261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45961.878396759261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45961.878396759261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45961.878396759261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45961.878396759261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45961.878396759261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45961.878396759261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45961.878396759261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45961.878396759261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45961.878396759261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45961.878396759261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45961.878396759261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45961.878396759261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45961.878396759261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45961.878396759261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45961.878396759261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45961.878396759261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45961.878396759261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45961.878396759261</v>
      </c>
      <c r="H129" s="123"/>
      <c r="I129" s="119" t="str">
        <f>IFERROR(VLOOKUP(D129,DB!A:F,6,0),"")</f>
        <v/>
      </c>
      <c r="J129" s="119" t="str">
        <f>IFERROR(VLOOKUP(D129,DB!A:G,7,0),"")</f>
        <v/>
      </c>
      <c r="K129" s="125"/>
      <c r="L129" s="121" t="str">
        <f>IFERROR(VLOOKUP(D129,DB!A:I,9,0),"")</f>
        <v/>
      </c>
    </row>
    <row r="130" spans="1:12" ht="15" customHeight="1">
      <c r="A130" s="126"/>
      <c r="B130" s="126" t="str">
        <f>IFERROR(VLOOKUP(D130,DB!A:K,11,0),"")</f>
        <v/>
      </c>
      <c r="C130" s="127"/>
      <c r="D130" s="128"/>
      <c r="E130" s="129"/>
      <c r="F130" s="130"/>
      <c r="G130" s="131">
        <f ca="1">IFERROR(NOW()-F130,"")</f>
        <v>45961.878396759261</v>
      </c>
      <c r="H130" s="130"/>
      <c r="I130" s="126" t="str">
        <f>IFERROR(VLOOKUP(D130,DB!A:F,6,0),"")</f>
        <v/>
      </c>
      <c r="J130" s="126" t="str">
        <f>IFERROR(VLOOKUP(D130,DB!A:G,7,0),"")</f>
        <v/>
      </c>
      <c r="K130" s="132"/>
      <c r="L130" s="128" t="str">
        <f>IFERROR(VLOOKUP(D130,DB!A:I,9,0),"")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70.046336342587892</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35.689519212959567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13.217285416663799</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45961.878396527776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45961.878396527776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45961.878396527776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45961.878396527776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45961.878396527776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45961.878396527776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45961.878396527776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45961.878396527776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45961.878396527776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45961.878396527776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45961.878396527776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45961.878396527776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45961.878396527776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45961.878396527776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45961.878396527776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45961.878396527776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45961.878396527776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45961.878396527776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45961.878396527776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45961.878396527776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45961.878396527776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45961.878396527776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45961.878396527776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45961.878396527776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45961.878396527776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45961.878396527776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45961.878396527776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45961.878396527776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45961.878396527776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45961.878396527776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45961.878396527776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45961.878396527776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45961.878396527776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45961.878396527776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45961.878396527776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45961.878396527776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45961.878396527776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45961.878396527776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45961.878396527776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45961.878396527776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45961.878396527776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45961.878396527776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45961.878396527776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45961.878396527776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45961.878396527776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45961.878396527776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45961.878396527776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45961.878396527776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45961.878396527776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45961.878396527776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45961.878396527776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45961.878396527776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45961.878396527776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45961.878396527776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45961.878396527776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45961.878396527776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45961.878396527776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45961.878396527776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45961.878396527776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45961.878396527776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45961.878396527776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45961.878396527776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45961.878396527776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45961.878396527776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45961.878396527776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45961.878396527776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45961.878396527776</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45961.878396527776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45961.878396527776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45961.878396527776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45961.878396527776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45961.878396527776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45961.878396527776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45961.878396527776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45961.878396527776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45961.878396527776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45961.878396527776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45961.878396527776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45961.878396527776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45961.878396527776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45961.878396527776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45961.878396527776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45961.878396527776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45961.878396527776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45961.878396527776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45961.878396527776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45961.878396527776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45961.878396527776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45961.878396527776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45961.878396527776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45961.878396527776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45961.878396527776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45961.878396527776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45961.878396527776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45961.878396527776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45961.878396527776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45961.878396527776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45961.878396527776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45961.878396527776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45961.878396527776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45961.878396527776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45961.878396527776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45961.878396527776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45961.878396527776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45961.878396527776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45961.878396527776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45961.878396527776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45961.878396527776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45961.878396527776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45961.878396527776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45961.878396527776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45961.878396527776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45961.878396527776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45961.878396527776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45961.878396527776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45961.878396527776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45961.878396527776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45961.878396527776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45961.878396527776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45961.878396527776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45961.878396527776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45961.878396527776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45961.878396527776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45961.878396527776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45961.878396527776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45961.878396527776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45961.878396527776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45961.878396527776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45961.878396527776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45961.878396527776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45961.878396527776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45961.878396527776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45961.878396527776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45961.878396527776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45961.878396527776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45961.878396527776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45961.878396527776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45961.878396527776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45961.878396527776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45961.878396527776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45961.878396527776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45961.878396527776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45961.878396527776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45961.878396527776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45961.878396527776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45961.878396527776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45961.878396527776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45961.878396527776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45961.878396527776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45961.878396527776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45961.878396527776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45961.878396527776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45961.878396527776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45961.878396527776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45961.878396527776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45961.878396527776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45961.878396527776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45961.878396527776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45961.878396527776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45961.878396527776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45961.878396527776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45961.878396527776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45961.878396527776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45961.878396527776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45961.878396527776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45961.878396527776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45961.878396527776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45961.878396527776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45961.878396527776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45961.878396527776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45961.878396527776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45961.878396527776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45961.878396527776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45961.878396527776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45961.878396527776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45961.878396527776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45961.878396527776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45961.878396527776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45961.878396527776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45961.878396527776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45961.878396527776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45961.878396527776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45961.878396527776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45961.878396527776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45961.878396527776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45961.878396527776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45961.878396527776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45961.878396527776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45961.878396527776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45961.878396527776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45961.878396527776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45961.878396527776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45961.878396527776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45961.878396527776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45961.878396527776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45961.878396527776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45961.878396527776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45961.878396527776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45961.878396527776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45961.878396527776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45961.878396527776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45961.878396527776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45961.878396527776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45961.878396527776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45961.878396527776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45961.878396527776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45961.878396527776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45961.878396527776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45961.878396527776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45961.878396527776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45961.878396527776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45961.878396527776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45961.878396527776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45961.878396527776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45961.878396527776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45961.878396527776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45961.878396527776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45961.878396527776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45961.878396527776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45961.878396527776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45961.878396527776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45961.878396527776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45961.878396527776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45961.878396527776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45961.878396527776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45961.878396527776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45961.878396527776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45961.878396527776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45961.878396527776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45961.878396527776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45961.878396527776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45961.878396527776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45961.878396527776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45961.878396527776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45961.878396527776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45961.878396527776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45961.878396527776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45961.878396527776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45961.878396527776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45961.878396527776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45961.878396527776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45961.878396527776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45961.878396527776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45961.878396527776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45961.878396527776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45961.878396527776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45961.878396527776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45961.878396527776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45961.878396527776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45961.878396527776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45961.878396527776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45961.878396527776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45961.878396527776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45961.878396527776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45961.878396527776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45961.878396527776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45961.878396527776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45961.878396527776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45961.878396527776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45961.878396527776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45961.878396527776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45961.878396527776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45961.878396527776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45961.878396527776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45961.878396527776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45961.878396527776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45961.878396527776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45961.878396527776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45961.878396527776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45961.878396527776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45961.878396527776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45961.878396527776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45961.878396527776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45961.878396527776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45961.878396527776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45961.878396527776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45961.878396527776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45961.878396527776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45961.878396527776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45961.878396527776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45961.878396527776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45961.878396527776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45961.878396527776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45961.878396527776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45961.878396527776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45961.878396527776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45961.878396527776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45961.878396527776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45961.878396527776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45961.878396527776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45961.878396527776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45961.878396527776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45961.878396527776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45961.878396527776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45961.878396527776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45961.878396527776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45961.878396527776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45961.878396527776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45961.878396527776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45961.878396527776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45961.878396527776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45961.878396527776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45961.878396527776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45961.878396527776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45961.878396527776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45961.878396527776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45961.878396527776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45961.878396527776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45961.878396527776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45961.878396527776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45961.878396527776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45961.878396527776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45961.878396527776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45961.878396527776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45961.878396527776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45961.878396527776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45961.878396527776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45961.878396527776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45961.878396527776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45961.878396527776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45961.878396527776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45961.878396527776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45961.878396527776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45961.878396527776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45961.878396527776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45961.878396527776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45961.878396527776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45961.878396527776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45961.878396527776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45961.878396527776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45961.878396527776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45961.878396527776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45961.878396527776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45961.878396527776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45961.878396527776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45961.878396527776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45961.878396527776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45961.878396527776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45961.878396527776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45961.878396527776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45961.878396527776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45961.878396527776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45961.878396527776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45961.878396527776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45961.878396527776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45961.878396527776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45961.878396527776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45961.878396527776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45961.878396527776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45961.878396527776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45961.878396527776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45961.878396527776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45961.878396527776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45961.878396527776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45961.878396527776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45961.878396527776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45961.878396527776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45961.878396527776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45961.878396527776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45961.878396527776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45961.878396527776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45961.878396527776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45961.878396527776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45961.878396527776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45961.878396527776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45961.878396527776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45961.878396527776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45961.878396527776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45961.878396527776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45961.878396527776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45961.878396527776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45961.878396527776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45961.878396527776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45961.878396527776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45961.878396527776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45961.878396527776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45961.878396527776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45961.878396527776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45961.878396527776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45961.878396527776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45961.878396527776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45961.878396527776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45961.878396527776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45961.878396527776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45961.878396527776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45961.878396527776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45961.878396527776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45961.878396527776</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45961.878396527776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45961.878396527776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45961.878396527776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45961.878396527776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45961.878396527776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45961.878396527776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45961.878396527776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45961.878396527776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45961.878396527776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45961.878396527776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45961.878396527776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45961.878396527776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45961.878396527776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45961.878396527776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45961.878396527776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45961.878396527776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45961.878396527776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45961.878396527776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45961.878396527776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45961.878396527776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45961.878396527776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45961.878396527776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45961.878396527776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45961.878396527776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45961.878396527776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45961.878396527776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45961.878396527776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45961.878396527776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45961.878396527776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45961.878396527776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45961.878396527776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45961.878396527776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45961.878396527776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45961.878396527776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45961.878396527776</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2025-10-31T18:06:58Z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