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28" documentId="120_S{2AC9BD13-BADA-5192-A53E-5A8FF88502F6}" xr6:coauthVersionLast="47" xr6:coauthVersionMax="47" xr10:uidLastSave="{A48A496F-7276-4FDE-9900-6CD9DE5AE83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<sst xmlns="http://schemas.openxmlformats.org/spreadsheetml/2006/main" count="181573" uniqueCount="39154">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</sst>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338.1063043981485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46001.054730324075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46001.054730324075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46001.054730324075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46001.054730324075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46001.054730324075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46001.054730324075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46001.054730324075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46001.054730324075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46001.054730324075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46001.054730324075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46001.054730324075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46001.054730324075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46001.054730324075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46001.054730324075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46001.054730324075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46001.054730324075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46001.054730324075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46001.054730324075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46001.054730324075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46001.054730324075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46001.054730324075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46001.054730324075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46001.054730324075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46001.054730324075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46001.054730324075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46001.054730324075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46001.054730324075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46001.054730324075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46001.054730324075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46001.054730324075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46001.054730324075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46001.054730324075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46001.054730324075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46001.054730324075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46001.054730324075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46001.054730324075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46001.054730324075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46001.054730324075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46001.054730324075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46001.054730324075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46001.054730324075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46001.054730324075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46001.054730324075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46001.054730324075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46001.054730324075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46001.054730324075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46001.054730324075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46001.054730324075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46001.054730324075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46001.054730324075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46001.054730324075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46001.054730324075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46001.054730324075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46001.054730324075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46001.054730324075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46001.054730324075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46001.054730324075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46001.054730324075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46001.054730324075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46001.054730324075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46001.054730324075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46001.054730324075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46001.054730324075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46001.054730324075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46001.054730324075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46001.054730324075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46001.054730324075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46001.054730324075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46001.054730324075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46001.054730324075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46001.054730324075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46001.054730324075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46001.054730324075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46001.054730324075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46001.054730324075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46001.054730324075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46001.054730324075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46001.054730324075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46001.054730324075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46001.054730324075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46001.054730324075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46001.054730324075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46001.054730324075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46001.054730324075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46001.054730324075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46001.054730324075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46001.054730324075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46001.054730324075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46001.054730324075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46001.054730324075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46001.054730324075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46001.054730324075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46001.054730324075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46001.054730324075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46001.054730324075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46001.054730324075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46001.054730324075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46001.054730324075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46001.054730324075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46001.054730324075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46001.054730324075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46001.054730324075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46001.054730324075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46001.054730324075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46001.054730324075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46001.054730324075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46001.054730324075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46001.054730324075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46001.054730324075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46001.054730324075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46001.054730324075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46001.054730324075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46001.054730324075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46001.054730324075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46001.054730324075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46001.054730324075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46001.054730324075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46001.054730324075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46001.054730324075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46001.054730324075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46001.054730324075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46001.054730324075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46001.054730324075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46001.054730324075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46001.054730324075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46001.054730324075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46001.054730324075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46001.054730324075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46001.054730324075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46001.054730324075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46001.054730324075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46001.054730324075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46001.054730324075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46001.054730324075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46001.054730324075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46001.054730324075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46001.054730324075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46001.054730324075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46001.054730324075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46001.054730324075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46001.054730324075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46001.054730324075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46001.054730324075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46001.054730324075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46001.054730324075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46001.054730324075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46001.054730324075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46001.054730324075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46001.054730324075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46001.054730324075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46001.054730324075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46001.054730324075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46001.054730324075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46001.054730324075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46001.054730324075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46001.054730324075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46001.054730324075</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3D705300-1495-4A77-95E5-5E47D68A6C60}"/>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176.05489236111316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16.667311342593166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3.6993483796322835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0.21712615741125774</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4.9707175923686009E-2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46001.054730324075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46001.054730324075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46001.054730324075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46001.054730324075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46001.054730324075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46001.054730324075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46001.054730324075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46001.054730324075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46001.054730324075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46001.054730324075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46001.054730324075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46001.054730324075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46001.054730324075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46001.054730324075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46001.054730324075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46001.054730324075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46001.054730324075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46001.054730324075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46001.054730324075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46001.054730324075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46001.054730324075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46001.054730324075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46001.054730324075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46001.054730324075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46001.054730324075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46001.054730324075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46001.054730324075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46001.054730324075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46001.054730324075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46001.054730324075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46001.054730324075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46001.054730324075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46001.054730324075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46001.054730324075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46001.054730324075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46001.054730324075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46001.054730324075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46001.054730324075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46001.054730324075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46001.054730324075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46001.054730324075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46001.054730324075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46001.054730324075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46001.054730324075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46001.054730324075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46001.054730324075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46001.054730324075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46001.054730324075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46001.054730324075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46001.054730324075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46001.054730324075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46001.054730324075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46001.054730324075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46001.054730324075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46001.054730324075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46001.054730324075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46001.054730324075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46001.054730324075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46001.054730324075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46001.054730324075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46001.054730324075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46001.054730324075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46001.054730324075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46001.054730324075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46001.054730324075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46001.054730324075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46001.054730324075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46001.054730324075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46001.054730324075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46001.054730324075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46001.054730324075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46001.054730324075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46001.054730324075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46001.054730324075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46001.054730324075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46001.054730324075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46001.054730324075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46001.054730324075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46001.054730324075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46001.054730324075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46001.054730324075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46001.054730324075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46001.054730324075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46001.054730324075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46001.054730324075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46001.054730324075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46001.054730324075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46001.054730324075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46001.054730324075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46001.054730324075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46001.054730324075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46001.054730324075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46001.054730324075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46001.054730324075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46001.054730324075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46001.054730324075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46001.054730324075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46001.054730324075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46001.054730324075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46001.054730324075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46001.054730324075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46001.054730324075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46001.054730324075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46001.054730324075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46001.054730324075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46001.054730324075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46001.054730324075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46001.054730324075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46001.054730324075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46001.054730324075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46001.054730324075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46001.054730324075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46001.054730324075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46001.054730324075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46001.054730324075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46001.054730324075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46001.054730324075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46001.054730324075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46001.054730324075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46001.054730324075</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46001.054730324075</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46001.054730324075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46001.054730324075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46001.054730324075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46001.054730324075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46001.054730324075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46001.054730324075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46001.054730324075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46001.054730324075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46001.054730324075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46001.054730324075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46001.054730324075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46001.054730324075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46001.054730324075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46001.054730324075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46001.054730324075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46001.054730324075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46001.054730324075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46001.054730324075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46001.054730324075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46001.054730324075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46001.054730324075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46001.054730324075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46001.054730324075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46001.054730324075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46001.054730324075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46001.054730324075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46001.054730324075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46001.054730324075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46001.054730324075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46001.054730324075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46001.054730324075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46001.054730324075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46001.054730324075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46001.054730324075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46001.054730324075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46001.054730324075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46001.054730324075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46001.054730324075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46001.054730324075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46001.054730324075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46001.054730324075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46001.054730324075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46001.054730324075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46001.054730324075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46001.054730324075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46001.054730324075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46001.054730324075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46001.054730324075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46001.054730324075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46001.054730324075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46001.054730324075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46001.054730324075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46001.054730324075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46001.054730324075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46001.054730324075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46001.054730324075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46001.054730324075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46001.054730324075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46001.054730324075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46001.054730324075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46001.054730324075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46001.054730324075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46001.054730324075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46001.054730324075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46001.054730324075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46001.054730324075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46001.054730324075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46001.054730324075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46001.054730324075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46001.054730324075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46001.054730324075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46001.054730324075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46001.054730324075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46001.054730324075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46001.054730324075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46001.054730324075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46001.054730324075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46001.054730324075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46001.054730324075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46001.054730324075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46001.054730324075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46001.054730324075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46001.054730324075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46001.054730324075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46001.054730324075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46001.054730324075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46001.054730324075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46001.054730324075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46001.054730324075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46001.054730324075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46001.054730324075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46001.054730324075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46001.054730324075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46001.054730324075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46001.054730324075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46001.054730324075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46001.054730324075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46001.054730324075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46001.054730324075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46001.054730324075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46001.054730324075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46001.054730324075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46001.054730324075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46001.054730324075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46001.054730324075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46001.054730324075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46001.054730324075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46001.054730324075</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46001.054730324075</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46001.054730324075</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46001.054730324075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46001.054730324075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46001.054730324075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46001.054730324075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46001.054730324075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46001.054730324075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46001.054730324075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46001.054730324075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46001.054730324075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46001.054730324075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46001.054730324075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46001.054730324075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46001.054730324075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46001.054730324075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46001.054730324075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46001.054730324075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46001.054730324075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46001.054730324075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46001.054730324075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46001.054730324075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46001.054730324075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46001.054730324075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46001.054730324075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46001.054730324075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46001.054730324075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46001.054730324075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46001.054730324075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46001.054730324075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46001.054730324075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46001.054730324075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46001.054730324075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46001.054730324075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46001.054730324075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46001.054730324075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46001.054730324075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46001.054730324075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46001.054730324075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46001.054730324075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46001.054730324075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46001.054730324075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46001.054730324075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46001.054730324075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46001.054730324075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46001.054730324075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46001.054730324075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46001.054730324075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46001.054730324075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46001.054730324075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46001.054730324075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46001.054730324075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46001.054730324075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46001.054730324075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46001.054730324075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46001.054730324075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46001.054730324075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46001.054730324075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46001.054730324075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46001.054730324075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46001.054730324075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46001.054730324075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46001.054730324075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46001.054730324075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46001.054730324075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46001.054730324075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46001.054730324075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46001.054730324075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46001.054730324075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46001.054730324075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46001.054730324075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46001.054730324075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46001.054730324075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46001.054730324075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46001.054730324075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46001.054730324075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46001.054730324075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46001.054730324075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46001.054730324075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46001.054730324075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46001.054730324075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46001.054730324075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46001.054730324075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46001.054730324075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46001.054730324075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46001.054730324075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46001.054730324075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46001.054730324075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46001.054730324075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46001.054730324075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46001.054730324075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46001.054730324075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46001.054730324075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46001.054730324075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46001.054730324075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46001.054730324075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46001.054730324075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46001.054730324075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46001.054730324075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46001.054730324075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46001.054730324075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46001.054730324075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46001.054730324075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46001.054730324075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46001.054730324075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46001.054730324075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46001.054730324075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46001.054730324075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46001.054730324075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46001.054730324075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46001.054730324075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46001.054730324075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46001.054730324075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46001.054730324075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46001.054730324075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46001.054730324075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46001.054730324075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46001.054730324075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46001.054730324075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46001.054730324075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46001.054730324075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46001.054730324075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46001.054730324075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46001.054730324075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46001.054730324075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46001.054730324075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46001.054730324075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46001.054730324075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46001.054730324075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46001.054730324075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46001.054730324075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46001.054730324075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46001.054730324075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46001.054730324075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46001.054730324075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46001.054730324075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46001.054730324075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46001.054730324075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46001.054730324075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46001.054730324075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46001.054730324075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46001.054730324075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46001.054730324075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46001.054730324075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46001.054730324075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46001.054730324075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46001.054730324075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46001.054730324075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46001.054730324075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46001.054730324075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46001.054730324075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46001.054730324075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46001.054730324075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46001.054730324075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46001.054730324075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46001.054730324075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46001.054730324075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46001.054730324075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46001.054730324075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46001.054730324075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46001.054730324075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46001.054730324075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46001.054730324075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46001.054730324075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46001.054730324075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46001.054730324075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46001.054730324075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46001.054730324075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46001.054730324075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46001.054730324075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46001.054730324075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46001.054730324075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46001.054730324075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46001.054730324075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46001.054730324075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46001.054730324075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46001.054730324075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46001.054730324075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46001.054730324075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46001.054730324075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46001.054730324075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46001.054730324075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46001.054730324075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46001.054730324075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46001.054730324075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46001.054730324075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46001.054730324075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46001.054730324075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46001.054730324075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46001.054730324075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46001.054730324075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46001.054730324075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46001.054730324075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46001.054730324075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46001.054730324075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46001.054730324075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46001.054730324075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46001.054730324075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46001.054730324075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46001.054730324075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46001.054730324075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46001.054730324075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46001.054730324075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46001.054730324075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46001.054730324075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46001.054730324075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46001.054730324075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46001.054730324075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46001.054730324075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46001.054730324075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46001.054730324075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46001.054730324075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46001.054730324075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46001.054730324075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46001.054730324075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46001.054730324075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46001.054730324075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46001.054730324075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46001.054730324075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46001.054730324075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46001.054730324075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46001.054730324075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46001.054730324075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46001.054730324075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46001.054730324075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46001.054730324075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46001.054730324075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46001.054730324075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46001.054730324075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46001.054730324075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46001.054730324075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46001.054730324075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46001.054730324075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46001.054730324075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46001.054730324075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46001.054730324075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46001.054730324075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46001.054730324075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46001.054730324075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46001.054730324075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46001.054730324075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46001.054730324075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46001.054730324075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46001.054730324075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46001.054730324075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46001.054730324075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46001.054730324075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46001.054730324075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46001.054730324075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46001.054730324075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46001.054730324075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46001.054730324075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46001.054730324075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46001.054730324075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46001.054730324075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46001.054730324075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46001.054730324075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46001.054730324075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46001.054730324075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46001.054730324075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46001.054730324075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46001.054730324075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46001.054730324075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46001.054730324075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46001.054730324075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46001.054730324075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46001.054730324075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46001.054730324075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46001.054730324075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46001.054730324075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46001.054730324075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46001.054730324075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46001.054730324075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46001.054730324075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46001.054730324075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46001.054730324075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46001.054730324075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46001.054730324075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46001.054730324075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46001.054730324075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46001.054730324075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46001.054730324075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46001.054730324075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46001.054730324075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46001.054730324075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46001.054730324075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46001.054730324075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46001.054730324075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46001.054730324075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46001.054730324075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46001.054730324075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46001.054730324075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46001.054730324075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46001.054730324075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46001.054730324075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46001.054730324075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46001.054730324075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46001.054730324075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46001.054730324075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46001.054730324075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46001.054730324075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46001.054730324075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46001.054730324075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46001.054730324075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46001.054730324075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46001.054730324075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46001.054730324075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46001.054730324075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46001.054730324075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46001.054730324075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46001.054730324075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46001.054730324075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46001.054730324075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46001.054730324075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46001.054730324075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46001.054730324075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46001.054730324075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46001.054730324075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46001.054730324075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46001.054730324075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46001.054730324075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46001.054730324075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46001.054730324075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46001.054730324075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46001.054730324075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46001.054730324075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46001.054730324075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46001.054730324075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46001.054730324075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46001.054730324075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46001.054730324075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46001.054730324075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46001.054730324075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46001.054730324075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46001.054730324075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46001.054730324075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46001.054730324075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46001.054730324075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46001.054730324075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46001.054730324075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46001.054730324075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46001.054730324075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46001.054730324075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46001.054730324075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46001.054730324075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46001.054730324075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46001.054730324075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46001.054730324075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46001.054730324075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46001.054730324075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46001.054730324075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46001.054730324075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46001.054730324075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46001.054730324075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46001.054730324075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46001.054730324075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46001.054730324075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46001.054730324075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46001.054730324075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46001.054730324075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46001.054730324075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46001.054730324075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46001.054730324075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46001.054730324075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46001.054730324075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46001.054730324075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46001.054730324075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46001.054730324075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46001.054730324075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46001.054730324075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46001.054730324075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46001.054730324075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46001.054730324075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46001.054730324075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46001.054730324075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46001.054730324075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46001.054730324075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46001.054730324075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46001.054730324075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46001.054730324075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46001.054730324075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46001.054730324075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46001.054730324075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46001.054730324075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46001.054730324075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46001.054730324075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46001.054730324075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46001.054730324075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46001.054730324075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46001.054730324075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46001.054730324075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46001.054730324075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46001.054730324075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46001.054730324075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46001.054730324075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46001.054730324075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46001.054730324075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46001.054730324075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46001.054730324075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46001.054730324075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46001.054730324075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46001.054730324075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46001.054730324075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46001.054730324075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46001.054730324075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46001.054730324075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46001.054730324075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46001.054730324075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46001.054730324075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46001.054730324075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46001.054730324075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46001.054730324075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46001.054730324075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46001.054730324075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46001.054730324075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46001.054730324075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46001.054730324075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46001.054730324075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46001.054730324075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46001.054730324075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46001.054730324075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46001.054730324075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46001.054730324075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46001.054730324075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46001.054730324075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46001.054730324075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46001.054730324075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46001.054730324075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46001.054730324075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46001.054730324075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46001.054730324075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46001.054730324075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46001.054730324075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46001.054730324075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46001.054730324075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46001.054730324075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46001.054730324075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46001.054730324075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46001.054730324075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46001.054730324075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46001.054730324075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46001.054730324075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46001.054730324075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46001.054730324075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46001.054730324075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46001.054730324075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46001.054730324075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46001.054730324075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46001.054730324075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46001.054730324075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46001.054730324075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46001.054730324075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46001.054730324075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46001.054730324075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46001.054730324075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46001.054730324075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46001.054730324075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46001.054730324075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46001.054730324075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46001.054730324075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46001.054730324075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46001.054730324075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46001.054730324075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46001.054730324075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46001.054730324075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46001.054730324075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46001.054730324075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46001.054730324075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46001.054730324075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46001.054730324075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46001.054730324075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46001.054730324075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46001.054730324075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46001.054730324075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46001.054730324075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46001.054730324075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46001.054730324075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46001.054730324075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46001.054730324075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46001.054730324075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46001.054730324075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46001.054730324075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46001.054730324075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46001.054730324075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46001.054730324075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46001.054730324075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46001.054730324075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46001.054730324075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46001.054730324075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46001.054730324075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46001.054730324075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46001.054730324075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46001.054730324075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46001.054730324075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46001.054730324075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46001.054730324075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46001.054730324075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46001.054730324075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46001.054730324075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46001.054730324075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46001.054730324075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46001.054730324075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46001.054730324075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46001.054730324075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46001.054730324075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46001.054730324075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46001.054730324075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46001.054730324075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46001.054730324075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46001.054730324075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46001.054730324075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46001.054730324075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46001.054730324075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46001.054730324075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46001.054730324075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46001.054730324075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46001.054730324075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46001.054730324075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46001.054730324075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46001.054730324075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46001.054730324075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46001.054730324075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46001.054730324075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46001.054730324075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46001.054730324075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46001.054730324075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46001.054730324075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46001.054730324075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46001.054730324075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46001.054730324075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46001.054730324075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46001.054730324075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46001.054730324075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46001.054730324075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46001.054730324075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46001.054730324075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46001.054730324075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46001.054730324075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46001.054730324075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46001.054730324075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46001.054730324075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46001.054730324075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46001.054730324075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46001.054730324075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46001.054730324075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46001.054730324075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46001.054730324075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46001.054730324075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46001.054730324075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46001.054730324075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46001.054730324075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46001.054730324075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46001.054730324075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46001.054730324075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46001.054730324075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46001.054730324075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46001.054730324075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46001.054730324075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46001.054730324075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46001.054730324075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46001.054730324075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46001.054730324075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46001.054730324075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46001.054730324075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46001.054730324075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46001.054730324075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46001.054730324075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46001.054730324075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46001.054730324075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46001.054730324075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46001.054730324075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46001.054730324075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46001.054730324075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46001.054730324075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46001.054730324075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46001.054730324075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46001.054730324075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46001.054730324075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46001.054730324075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46001.054730324075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46001.054730324075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46001.054730324075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46001.054730324075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46001.054730324075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46001.054730324075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46001.054730324075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46001.054730324075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46001.054730324075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46001.054730324075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46001.054730324075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46001.054730324075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46001.054730324075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46001.054730324075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46001.054730324075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46001.054730324075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46001.054730324075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46001.054730324075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46001.054730324075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46001.054730324075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46001.054730324075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46001.054730324075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46001.054730324075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46001.054730324075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46001.054730324075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46001.054730324075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46001.054730324075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46001.054730324075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46001.054730324075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46001.054730324075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46001.054730324075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46001.054730324075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46001.054730324075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46001.054730324075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46001.054730324075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46001.054730324075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46001.054730324075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46001.054730324075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46001.054730324075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46001.054730324075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46001.054730324075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46001.054730324075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46001.054730324075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46001.054730324075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46001.054730324075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46001.054730324075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46001.054730324075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46001.054730324075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46001.054730324075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46001.054730324075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46001.054730324075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46001.054730324075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46001.054730324075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46001.054730324075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46001.054730324075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46001.054730324075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46001.054730324075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46001.054730324075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46001.054730324075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46001.054730324075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46001.054730324075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46001.054730324075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46001.054730324075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46001.054730324075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46001.054730324075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46001.054730324075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46001.054730324075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46001.054730324075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46001.054730324075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46001.054730324075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46001.054730324075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46001.054730324075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46001.054730324075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46001.054730324075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46001.054730324075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46001.054730324075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46001.054730324075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46001.054730324075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46001.054730324075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46001.054730324075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46001.054730324075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46001.054730324075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46001.054730324075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46001.054730324075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46001.054730324075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46001.054730324075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46001.054730324075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46001.054730324075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46001.054730324075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46001.054730324075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46001.054730324075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46001.054730324075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46001.054730324075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46001.054730324075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46001.054730324075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46001.054730324075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46001.054730324075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46001.054730324075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46001.054730324075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46001.054730324075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46001.054730324075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46001.054730324075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46001.054730324075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46001.054730324075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46001.054730324075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46001.054730324075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46001.054730324075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46001.054730324075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46001.054730324075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46001.054730324075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46001.054730324075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46001.054730324075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46001.054730324075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46001.054730324075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46001.054730324075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46001.054730324075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46001.054730324075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46001.054730324075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46001.054730324075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46001.054730324075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46001.054730324075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46001.054730324075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46001.054730324075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46001.054730324075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46001.054730324075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46001.054730324075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46001.054730324075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46001.054730324075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46001.054730324075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46001.054730324075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46001.054730324075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46001.054730324075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46001.054730324075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46001.054730324075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46001.054730324075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46001.054730324075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46001.054730324075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46001.054730324075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46001.054730324075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46001.054730324075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46001.054730324075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46001.054730324075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46001.054730324075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46001.054730324075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46001.054730324075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46001.054730324075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46001.054730324075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46001.054730324075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46001.054730324075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46001.054730324075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46001.054730324075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46001.054730324075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46001.054730324075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46001.054730324075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46001.054730324075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46001.054730324075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46001.054730324075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46001.054730324075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46001.054730324075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46001.054730324075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46001.054730324075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46001.054730324075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46001.054730324075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46001.054730324075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46001.054730324075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46001.054730324075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46001.054730324075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46001.054730324075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46001.054730324075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46001.054730324075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46001.054730324075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46001.054730324075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46001.054730324075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46001.054730324075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46001.054730324075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46001.054730324075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46001.054730324075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46001.054730324075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46001.054730324075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46001.054730324075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46001.054730324075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46001.054730324075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46001.054730324075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46001.054730324075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46001.054730324075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46001.054730324075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46001.054730324075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46001.054730324075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46001.054730324075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46001.054730324075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46001.054730324075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46001.054730324075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46001.054730324075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46001.054730324075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46001.054730324075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46001.054730324075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46001.054730324075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46001.054730324075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46001.054730324075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46001.054730324075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46001.054730324075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46001.054730324075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46001.054730324075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46001.054730324075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46001.054730324075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46001.054730324075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46001.054730324075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46001.054730324075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46001.054730324075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46001.054730324075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46001.054730324075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46001.054730324075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46001.054730324075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46001.054730324075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46001.054730324075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46001.054730324075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46001.054730324075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46001.054730324075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46001.054730324075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46001.054730324075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46001.054730324075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46001.054730324075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46001.054730324075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46001.054730324075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46001.054730324075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46001.054730324075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46001.054730324075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46001.054730324075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46001.054730324075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46001.054730324075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46001.054730324075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46001.054730324075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46001.054730324075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46001.054730324075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46001.054730324075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46001.054730324075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46001.054730324075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46001.054730324075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46001.054730324075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46001.054730324075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46001.054730324075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46001.054730324075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46001.054730324075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46001.054730324075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46001.054730324075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46001.054730324075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46001.054730324075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46001.054730324075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46001.054730324075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46001.054730324075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46001.054730324075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46001.054730324075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46001.054730324075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46001.054730324075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46001.054730324075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46001.054730324075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46001.054730324075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46001.054730324075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46001.054730324075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46001.054730324075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46001.054730324075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46001.054730324075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46001.054730324075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46001.054730324075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46001.054730324075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46001.054730324075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46001.054730324075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46001.054730324075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46001.054730324075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46001.054730324075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46001.054730324075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46001.054730324075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46001.054730324075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46001.054730324075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46001.054730324075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46001.054730324075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46001.054730324075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46001.054730324075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46001.054730324075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46001.054730324075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46001.054730324075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46001.054730324075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46001.054730324075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46001.054730324075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46001.054730324075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46001.054730324075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46001.054730324075</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297.57401273147843</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2.2605868055543397</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46001.054730324075</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0.73650115740747424</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0.11944097222294658</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0.32082986111345235</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46001.054730324075</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5.1825231479597278E-2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46001.054730324075</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46001.054730324075</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5.7172453707607929E-2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46001.054730324075</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4.2704861109086778E-2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46001.054730324075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46001.054730324075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46001.054730324075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46001.054730324075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46001.054730324075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46001.054730324075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46001.054730324075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46001.054730324075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46001.054730324075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46001.054730324075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46001.054730324075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46001.054730324075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46001.054730324075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46001.054730324075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46001.054730324075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46001.054730324075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46001.054730324075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46001.054730324075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46001.054730324075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46001.054730324075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46001.054730324075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46001.054730324075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46001.054730324075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46001.054730324075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46001.054730324075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46001.054730324075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46001.054730324075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46001.054730324075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46001.054730324075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46001.054730324075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46001.054730324075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46001.054730324075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46001.054730324075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46001.054730324075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46001.054730324075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46001.054730324075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46001.054730324075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46001.054730324075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46001.054730324075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46001.054730324075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46001.054730324075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46001.054730324075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46001.054730324075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46001.054730324075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46001.054730324075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46001.054730324075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46001.054730324075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46001.054730324075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46001.054730324075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46001.054730324075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46001.054730324075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46001.054730324075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46001.054730324075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46001.054730324075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46001.054730324075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46001.054730324075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46001.054730324075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46001.054730324075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46001.054730324075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46001.054730324075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46001.054730324075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46001.054730324075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46001.054730324075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46001.054730324075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46001.054730324075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46001.054730324075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46001.054730324075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46001.054730324075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46001.054730324075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46001.054730324075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46001.054730324075</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109.22267013888631</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74.865853009257989</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52.393619212962221</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19.681431712961057</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3.9472418981458759</v>
      </c>
      <c r="H6" s="38">
        <v>45997.093599537038</v>
      </c>
      <c r="I6" s="37" t="str">
        <f>IFERROR(VLOOKUP(D6,DB!A:F,6,0),"")</f>
        <v>SCECO</v>
      </c>
      <c r="J6" s="37" t="str">
        <f>IFERROR(VLOOKUP(D6,DB!A:G,7,0),"")</f>
        <v>In progress</v>
      </c>
      <c r="K6" s="37" t="s">
        <v>39148</v>
      </c>
      <c r="L6" s="37" t="str">
        <f>IFERROR(VLOOKUP(D6,DB!A:I,9,0),"")</f>
        <v>Latis</v>
      </c>
    </row>
    <row r="7" spans="1:13">
      <c r="A7" s="37"/>
      <c r="B7" s="37" t="str">
        <f>IFERROR(VLOOKUP(D7,DB!A:K,11,0),"")</f>
        <v/>
      </c>
      <c r="C7" s="37"/>
      <c r="D7" s="37"/>
      <c r="E7" s="37"/>
      <c r="F7" s="38"/>
      <c r="G7" s="131">
        <f ca="1">IFERROR(NOW()-F7,"")</f>
        <v>46001.054730324075</v>
      </c>
      <c r="H7" s="38"/>
      <c r="I7" s="37" t="str">
        <f>IFERROR(VLOOKUP(D7,DB!A:F,6,0),"")</f>
        <v/>
      </c>
      <c r="J7" s="37" t="str">
        <f>IFERROR(VLOOKUP(D7,DB!A:G,7,0),"")</f>
        <v/>
      </c>
      <c r="K7" s="37"/>
      <c r="L7" s="37" t="str">
        <f>IFERROR(VLOOKUP(D7,DB!A:I,9,0),"")</f>
        <v/>
      </c>
    </row>
    <row r="8" spans="1:13">
      <c r="A8" s="37"/>
      <c r="B8" s="37" t="str">
        <f>IFERROR(VLOOKUP(D8,DB!A:K,11,0),"")</f>
        <v>R5</v>
      </c>
      <c r="C8" s="37"/>
      <c r="D8" s="153" t="s">
        <v>6635</v>
      </c>
      <c r="E8" s="37"/>
      <c r="F8" s="38"/>
      <c r="G8" s="131">
        <f ca="1">IFERROR(NOW()-F8,"")</f>
        <v>46001.054730324075</v>
      </c>
      <c r="H8" s="38"/>
      <c r="I8" s="37" t="str">
        <f>IFERROR(VLOOKUP(D8,DB!A:F,6,0),"")</f>
        <v>SCECO</v>
      </c>
      <c r="J8" s="37" t="str">
        <f>IFERROR(VLOOKUP(D8,DB!A:G,7,0),"")</f>
        <v>Good</v>
      </c>
      <c r="K8" s="37"/>
      <c r="L8" s="37" t="str">
        <f>IFERROR(VLOOKUP(D8,DB!A:I,9,0),"")</f>
        <v>Zain</v>
      </c>
    </row>
    <row r="9" spans="1:13">
      <c r="A9" s="37"/>
      <c r="B9" s="37" t="str">
        <f>IFERROR(VLOOKUP(D9,DB!A:K,11,0),"")</f>
        <v/>
      </c>
      <c r="C9" s="37"/>
      <c r="D9" s="37"/>
      <c r="E9" s="37"/>
      <c r="F9" s="38"/>
      <c r="G9" s="131">
        <f ca="1">IFERROR(NOW()-F9,"")</f>
        <v>46001.054730324075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46001.054730324075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46001.054730324075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46001.054730324075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46001.054730324075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46001.054730324075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46001.054730324075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46001.054730324075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46001.054730324075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46001.054730324075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46001.054730324075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46001.054730324075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46001.054730324075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46001.054730324075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46001.054730324075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46001.054730324075</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9" ca="1" si="0">IFERROR(NOW()-F2,"-")</f>
        <v>0.24617708333244082</v>
      </c>
      <c r="H2" s="117">
        <v>46000.762835648151</v>
      </c>
      <c r="I2" s="115" t="str">
        <f>IFERROR(VLOOKUP(D2,DB!A:F,6,0),"")</f>
        <v>SCECO</v>
      </c>
      <c r="J2" s="115" t="str">
        <f>IFERROR(VLOOKUP(D2,DB!A:G,7,0),"")</f>
        <v>Dead</v>
      </c>
      <c r="K2" s="118" t="s">
        <v>39150</v>
      </c>
      <c r="L2" s="133" t="str">
        <f>IFERROR(VLOOKUP(D2,DB!A:I,9,0),"")</f>
        <v>Latis</v>
      </c>
    </row>
    <row r="3" spans="1:16382" ht="31.5" customHeight="1">
      <c r="A3" s="114" t="s">
        <v>39151</v>
      </c>
      <c r="B3" s="115" t="str">
        <f>IFERROR(VLOOKUP(D3,DB!A:K,11,0),"")</f>
        <v>R6</v>
      </c>
      <c r="C3" s="116">
        <v>1</v>
      </c>
      <c r="D3" s="115" t="s">
        <v>36052</v>
      </c>
      <c r="E3" s="138" t="s">
        <v>39152</v>
      </c>
      <c r="F3" s="117">
        <v>46000.978460648148</v>
      </c>
      <c r="G3" s="72">
        <f t="shared" ca="1" si="0"/>
        <v>7.6269675926596392E-2</v>
      </c>
      <c r="H3" s="117">
        <v>46001.009618055556</v>
      </c>
      <c r="I3" s="115" t="str">
        <f>IFERROR(VLOOKUP(D3,DB!A:F,6,0),"")</f>
        <v>SCECO</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46001.054730324075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46001.054730324075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46001.054730324075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46001.054730324075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46001.054730324075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46001.054730324075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46001.054730324075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46001.054730324075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46001.054730324075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46001.054730324075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46001.054730324075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46001.054730324075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46001.054730324075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46001.054730324075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46001.054730324075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46001.054730324075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46001.054730324075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46001.054730324075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46001.054730324075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46001.054730324075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46001.054730324075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46001.054730324075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46001.054730324075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46001.054730324075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46001.054730324075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46001.054730324075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46001.054730324075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46001.054730324075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46001.054730324075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46001.054730324075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46001.054730324075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46001.054730324075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46001.054730324075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46001.054730324075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46001.054730324075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46001.054730324075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46001.054730324075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46001.054730324075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46001.054730324075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46001.054730324075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46001.054730324075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46001.054730324075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46001.054730324075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46001.054730324075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46001.054730324075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46001.054730324075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46001.054730324075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46001.054730324075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46001.054730324075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46001.054730324075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46001.054730324075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46001.054730324075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46001.054730324075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46001.054730324075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46001.054730324075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46001.054730324075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46001.054730324075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46001.054730324075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46001.054730324075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46001.054730324075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46001.054730324075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46001.054730324075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46001.054730324075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46001.054730324075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46001.054730324075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46001.054730324075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46001.054730324075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46001.054730324075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46001.054730324075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46001.054730324075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46001.054730324075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46001.054730324075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46001.054730324075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46001.054730324075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46001.054730324075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46001.054730324075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46001.054730324075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46001.054730324075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46001.054730324075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46001.054730324075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46001.054730324075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46001.054730324075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46001.054730324075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46001.054730324075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46001.054730324075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46001.054730324075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46001.054730324075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46001.054730324075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46001.054730324075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46001.054730324075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46001.054730324075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46001.054730324075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46001.054730324075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46001.054730324075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46001.054730324075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46001.054730324075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46001.054730324075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46001.054730324075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46001.054730324075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46001.054730324075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46001.054730324075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46001.054730324075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46001.054730324075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46001.054730324075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46001.054730324075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46001.054730324075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46001.054730324075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46001.054730324075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46001.054730324075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46001.054730324075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46001.054730324075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46001.054730324075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46001.054730324075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46001.054730324075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46001.054730324075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46001.054730324075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46001.054730324075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46001.054730324075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46001.054730324075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46001.054730324075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46001.054730324075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46001.054730324075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46001.054730324075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46001.054730324075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46001.054730324075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46001.054730324075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46001.054730324075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46001.054730324075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46001.054730324075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46001.054730324075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46001.054730324075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46001.054730324075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46001.054730324075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46001.054730324075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46001.054730324075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46001.054730324075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46001.054730324075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46001.054730324075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46001.054730324075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46001.054730324075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46001.054730324075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46001.054730324075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46001.054730324075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46001.054730324075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46001.054730324075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46001.054730324075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46001.054730324075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46001.054730324075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46001.054730324075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46001.054730324075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46001.054730324075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46001.054730324075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46001.054730324075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46001.054730324075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46001.054730324075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46001.054730324075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46001.054730324075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46001.054730324075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46001.054730324075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46001.054730324075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46001.054730324075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46001.054730324075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46001.054730324075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46001.054730324075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46001.054730324075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46001.054730324075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46001.054730324075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46001.054730324075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46001.054730324075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46001.054730324075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46001.054730324075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46001.054730324075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46001.054730324075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46001.054730324075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46001.054730324075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46001.054730324075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46001.054730324075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46001.054730324075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46001.054730324075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46001.054730324075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46001.054730324075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46001.054730324075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46001.054730324075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46001.054730324075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46001.054730324075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46001.054730324075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46001.054730324075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46001.054730324075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46001.054730324075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46001.054730324075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46001.054730324075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46001.054730324075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46001.054730324075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46001.054730324075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46001.054730324075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46001.054730324075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46001.054730324075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46001.054730324075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46001.054730324075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46001.054730324075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46001.054730324075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46001.054730324075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46001.054730324075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46001.054730324075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46001.054730324075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46001.054730324075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46001.054730324075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46001.054730324075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46001.054730324075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46001.054730324075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46001.054730324075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46001.054730324075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46001.054730324075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46001.054730324075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46001.054730324075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46001.054730324075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46001.054730324075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46001.054730324075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46001.054730324075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46001.054730324075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46001.054730324075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46001.054730324075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46001.054730324075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46001.054730324075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46001.054730324075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46001.054730324075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46001.054730324075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46001.054730324075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46001.054730324075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46001.054730324075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46001.054730324075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46001.054730324075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46001.054730324075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46001.054730324075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46001.054730324075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46001.054730324075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46001.054730324075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46001.054730324075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46001.054730324075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46001.054730324075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46001.054730324075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46001.054730324075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46001.054730324075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46001.054730324075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46001.054730324075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46001.054730324075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46001.054730324075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46001.054730324075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46001.054730324075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46001.054730324075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46001.054730324075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46001.054730324075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46001.054730324075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46001.054730324075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46001.054730324075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46001.054730324075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46001.054730324075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46001.054730324075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46001.054730324075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46001.054730324075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46001.054730324075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46001.054730324075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46001.054730324075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46001.054730324075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46001.054730324075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46001.054730324075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46001.054730324075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46001.054730324075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46001.054730324075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46001.054730324075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46001.054730324075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46001.054730324075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46001.054730324075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46001.054730324075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46001.054730324075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46001.054730324075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46001.054730324075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46001.054730324075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46001.054730324075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46001.054730324075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46001.054730324075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46001.054730324075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46001.054730324075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46001.054730324075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46001.054730324075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46001.054730324075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46001.054730324075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46001.054730324075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46001.054730324075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46001.054730324075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46001.054730324075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46001.054730324075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46001.054730324075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46001.054730324075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46001.054730324075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46001.054730324075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46001.054730324075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46001.054730324075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46001.054730324075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46001.054730324075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46001.054730324075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46001.054730324075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46001.054730324075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46001.054730324075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46001.054730324075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46001.054730324075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46001.054730324075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46001.054730324075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46001.054730324075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46001.054730324075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46001.054730324075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46001.054730324075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46001.054730324075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46001.054730324075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46001.054730324075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46001.054730324075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46001.054730324075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46001.054730324075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46001.054730324075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46001.054730324075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46001.054730324075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46001.054730324075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46001.054730324075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46001.054730324075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46001.054730324075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46001.054730324075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46001.054730324075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46001.054730324075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46001.054730324075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46001.054730324075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46001.054730324075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46001.054730324075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46001.054730324075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46001.054730324075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46001.054730324075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46001.054730324075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46001.054730324075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46001.054730324075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46001.054730324075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46001.054730324075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46001.054730324075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46001.054730324075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46001.054730324075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46001.054730324075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46001.054730324075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46001.054730324075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46001.054730324075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46001.054730324075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46001.054730324075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46001.054730324075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46001.054730324075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46001.054730324075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46001.054730324075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46001.054730324075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46001.054730324075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46001.054730324075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46001.054730324075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46001.054730324075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46001.054730324075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46001.054730324075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46001.054730324075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46001.054730324075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46001.054730324075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46001.054730324075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46001.054730324075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46001.054730324075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46001.054730324075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46001.054730324075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46001.054730324075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46001.054730324075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46001.054730324075</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46001.054730324075</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