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36" documentId="120_S{2AC9BD13-BADA-5192-A53E-5A8FF88502F6}" xr6:coauthVersionLast="47" xr6:coauthVersionMax="47" xr10:uidLastSave="{8DAEDE09-8154-40BB-97BF-13AAFAF45CB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<sst xmlns="http://schemas.openxmlformats.org/spreadsheetml/2006/main" count="180281" uniqueCount="39123">
  <si>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</si>
  <si>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</si>
  <si>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</si>
  <si>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</si>
  <si>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</si>
  <si>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</si>
  <si>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</si>
  <si>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</si>
  <si>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</si>
  <si>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</si>
  <si>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</si>
  <si>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</si>
  <si>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</si>
  <si>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</si>
  <si>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</si>
  <si>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</si>
  <si>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</si>
  <si>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</si>
  <si>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</si>
  <si>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</si>
  <si>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</si>
  <si>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</si>
  <si>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</si>
  <si>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</si>
  <si>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</si>
  <si>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</si>
  <si>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</si>
  <si>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</si>
  <si>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</si>
  <si>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</si>
  <si>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</si>
  <si>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</si>
  <si>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</si>
  <si>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</si>
  <si>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</si>
  <si>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</si>
  <si>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</si>
  <si>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</si>
  <si>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</si>
  <si>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</si>
  <si>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</si>
  <si>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</si>
  <si>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</si>
  <si>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</si>
  <si>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</si>
  <si>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</si>
  <si>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</si>
  <si>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</si>
  <si>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</si>
  <si>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</si>
  <si>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</si>
  <si>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</si>
  <si>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</si>
  <si>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</si>
  <si>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</si>
  <si>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</si>
  <si>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</si>
  <si>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</si>
  <si>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</si>
  <si>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</si>
  <si>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</si>
  <si>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</si>
  <si>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</si>
  <si>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</si>
  <si>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</si>
  <si>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</si>
  <si>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</si>
  <si>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</si>
  <si>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</si>
  <si>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</si>
  <si>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</si>
  <si>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</si>
  <si>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</si>
  <si>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</si>
  <si>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</si>
  <si>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</si>
  <si>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</si>
  <si>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</si>
  <si>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</si>
  <si>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</si>
  <si>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</si>
  <si>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</si>
  <si>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</si>
  <si>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</si>
  <si>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</si>
  <si>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</si>
  <si>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</si>
  <si>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</si>
  <si>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</si>
  <si>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</si>
  <si>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</si>
  <si>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</si>
  <si>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</si>
  <si>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</si>
  <si>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</si>
  <si>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</si>
  <si>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</si>
  <si>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</si>
  <si>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</si>
  <si>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</si>
  <si>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</si>
  <si>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</si>
  <si>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</si>
  <si>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</si>
  <si>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</si>
  <si>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</si>
  <si>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</si>
  <si>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</si>
  <si>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</si>
  <si>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</si>
  <si>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</si>
  <si>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</si>
  <si>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</si>
  <si>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</si>
  <si>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</si>
  <si>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</si>
  <si>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</si>
  <si>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</si>
  <si>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</si>
  <si>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</si>
  <si>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</si>
  <si>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</si>
  <si>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</si>
  <si>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</si>
  <si>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</si>
  <si>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</si>
  <si>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</si>
  <si>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</si>
  <si>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</si>
  <si>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</si>
  <si>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</si>
  <si>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</si>
  <si>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</si>
  <si>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</si>
  <si>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</si>
  <si>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</si>
  <si>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</si>
  <si>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</si>
  <si>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</si>
  <si>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</si>
  <si>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</si>
  <si>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</si>
  <si>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</si>
  <si>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</si>
  <si>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</si>
  <si>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</si>
  <si>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</si>
  <si>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</si>
  <si>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</si>
  <si>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</si>
  <si>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</si>
  <si>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</si>
  <si>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</si>
  <si>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</si>
  <si>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</si>
  <si>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</si>
  <si>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</si>
  <si>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</si>
  <si>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</si>
  <si>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</si>
  <si>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</si>
  <si>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</si>
  <si>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</si>
  <si>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</si>
  <si>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</si>
  <si>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</si>
  <si>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</si>
  <si>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</si>
  <si>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</si>
  <si>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</si>
  <si>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</si>
  <si>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</si>
  <si>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</si>
  <si>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</si>
  <si>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</si>
  <si>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</si>
  <si>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</si>
  <si>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</si>
  <si>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</si>
  <si>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</si>
  <si>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</si>
  <si>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</si>
  <si>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</si>
  <si>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</si>
  <si>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</si>
  <si>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</si>
  <si>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</si>
  <si>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</si>
  <si>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</si>
  <si>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</si>
  <si>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</si>
  <si>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</si>
  <si>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</si>
  <si>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</si>
  <si>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</si>
  <si>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</si>
  <si>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</si>
  <si>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</si>
  <si>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</si>
  <si>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</si>
  <si>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</si>
  <si>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</si>
  <si>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</si>
  <si>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</si>
  <si>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</si>
  <si>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</si>
  <si>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</si>
  <si>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</si>
  <si>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</si>
  <si>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</si>
  <si>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</si>
  <si>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</si>
  <si>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</si>
  <si>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</si>
  <si>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</si>
  <si>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</si>
  <si>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</si>
  <si>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</si>
  <si>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</si>
  <si>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</si>
  <si>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</si>
  <si>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</si>
  <si>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</si>
  <si>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</si>
  <si>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</si>
  <si>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</si>
  <si>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</si>
  <si>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</si>
  <si>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</si>
  <si>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</si>
  <si>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</si>
  <si>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</si>
  <si>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</si>
  <si>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</si>
  <si>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</si>
  <si>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</si>
  <si>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</si>
  <si>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</si>
  <si>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</si>
  <si>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</si>
  <si>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</si>
  <si>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</si>
  <si>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</si>
  <si>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</si>
  <si>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</si>
  <si>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</si>
  <si>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</si>
  <si>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</si>
  <si>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</si>
  <si>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</si>
  <si>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</si>
  <si>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</si>
  <si>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</si>
  <si>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</si>
  <si>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</si>
  <si>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</si>
  <si>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</si>
  <si>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</si>
  <si>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</si>
  <si>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</si>
  <si>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</si>
  <si>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</si>
  <si>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</si>
  <si>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</si>
  <si>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</si>
  <si>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</si>
  <si>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</si>
  <si>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</si>
  <si>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</si>
  <si>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</si>
  <si>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</si>
  <si>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</si>
  <si>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</si>
  <si>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</si>
  <si>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</si>
  <si>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</si>
  <si>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</si>
  <si>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</si>
  <si>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</si>
  <si>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</si>
  <si>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</si>
  <si>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</si>
  <si>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</si>
  <si>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</si>
  <si>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</si>
  <si>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</si>
  <si>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</si>
  <si>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</si>
  <si>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</si>
  <si>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</si>
  <si>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</si>
  <si>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</si>
  <si>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</si>
  <si>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</si>
  <si>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</si>
  <si>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</si>
  <si>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</si>
  <si>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</si>
  <si>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</si>
  <si>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</si>
  <si>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</si>
  <si>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</si>
  <si>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</si>
  <si>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</si>
  <si>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</si>
  <si>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</si>
  <si>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</si>
  <si>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</si>
  <si>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</si>
  <si>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</si>
  <si>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</si>
  <si>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</si>
  <si>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</si>
  <si>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</si>
  <si>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</si>
  <si>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</si>
  <si>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</si>
  <si>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</si>
  <si>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</si>
  <si>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</si>
  <si>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</si>
  <si>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</si>
  <si>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</si>
  <si>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</si>
  <si>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</si>
  <si>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</si>
  <si>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</si>
  <si>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</si>
  <si>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</si>
  <si>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</si>
  <si>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</si>
  <si>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</si>
  <si>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</si>
  <si>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</si>
  <si>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</si>
  <si>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</si>
  <si>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</si>
  <si>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</si>
  <si>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</si>
  <si>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</si>
  <si>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</si>
  <si>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</si>
  <si>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</si>
  <si>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</si>
  <si>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</si>
  <si>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</si>
  <si>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</si>
  <si>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</si>
  <si>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</si>
  <si>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</si>
  <si>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</si>
  <si>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</si>
  <si>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</si>
  <si>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</si>
  <si>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</si>
  <si>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</si>
  <si>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</si>
  <si>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</si>
  <si>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</si>
  <si>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</si>
  <si>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</si>
  <si>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</si>
  <si>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</si>
  <si>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</si>
  <si>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</si>
  <si>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</si>
  <si>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</si>
  <si>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</si>
  <si>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</si>
  <si>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</si>
  <si>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</si>
  <si>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</si>
  <si>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</si>
  <si>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</si>
  <si>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</si>
  <si>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</si>
  <si>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</si>
  <si>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</si>
  <si>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</si>
  <si>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</si>
  <si>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</si>
  <si>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</si>
  <si>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</si>
  <si>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</si>
  <si>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</si>
  <si>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</si>
  <si>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</si>
  <si>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</si>
  <si>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</si>
  <si>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</si>
  <si>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</si>
  <si>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</si>
  <si>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</si>
  <si>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</si>
  <si>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</si>
  <si>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</si>
  <si>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</si>
  <si>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</si>
  <si>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</si>
  <si>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</si>
  <si>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</si>
  <si>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</si>
  <si>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</si>
  <si>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</si>
  <si>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</si>
  <si>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</si>
  <si>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</si>
  <si>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</si>
  <si>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</si>
  <si>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</si>
  <si>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</si>
  <si>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</si>
  <si>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</si>
  <si>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</si>
  <si>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</si>
  <si>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</si>
  <si>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</si>
  <si>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</si>
  <si>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</si>
  <si>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</si>
  <si>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</si>
  <si>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</si>
  <si>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</si>
  <si>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</si>
  <si>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</si>
  <si>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</si>
  <si>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</si>
  <si>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</si>
  <si>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</si>
  <si>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</si>
  <si>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</si>
  <si>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</si>
  <si>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</si>
  <si>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</si>
  <si>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</si>
  <si>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</si>
  <si>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</si>
  <si>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</si>
  <si>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</si>
  <si>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</si>
  <si>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</si>
  <si>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</si>
  <si>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</si>
  <si>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</si>
  <si>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</si>
  <si>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</si>
  <si>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</si>
  <si>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</si>
  <si>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</si>
  <si>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</si>
  <si>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</si>
  <si>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</si>
  <si>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</si>
  <si>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</si>
  <si>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</si>
  <si>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</si>
  <si>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</si>
  <si>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</si>
  <si>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</si>
  <si>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</si>
  <si>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</si>
  <si>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</si>
  <si>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</si>
  <si>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</si>
  <si>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</si>
  <si>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</si>
  <si>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</si>
  <si>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</si>
  <si>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</si>
  <si>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</si>
  <si>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</si>
  <si>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</si>
  <si>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</si>
  <si>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</si>
  <si>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</si>
  <si>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</si>
  <si>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</si>
  <si>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</si>
  <si>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</si>
  <si>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</si>
  <si>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</si>
  <si>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</si>
  <si>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</si>
  <si>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</si>
  <si>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</si>
  <si>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</si>
  <si>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</si>
  <si>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</si>
  <si>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</si>
  <si>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</si>
  <si>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</si>
  <si>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</si>
  <si>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</si>
  <si>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</si>
  <si>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</si>
  <si>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</si>
  <si>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</si>
  <si>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</si>
  <si>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</si>
  <si>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</si>
  <si>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</si>
  <si>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</si>
  <si>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</si>
  <si>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</si>
  <si>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</si>
  <si>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</si>
  <si>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</si>
  <si>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</si>
  <si>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</si>
  <si>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</si>
  <si>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</si>
  <si>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</si>
  <si>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</si>
  <si>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</si>
  <si>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</si>
  <si>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</si>
  <si>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</si>
  <si>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</si>
  <si>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</si>
  <si>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</si>
  <si>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</si>
  <si>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</si>
  <si>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</si>
  <si>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</si>
  <si>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</si>
  <si>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</si>
  <si>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</si>
  <si>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</si>
  <si>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</si>
  <si>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</si>
  <si>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</si>
  <si>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</si>
  <si>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</si>
  <si>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</si>
  <si>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</si>
  <si>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</si>
  <si>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</si>
  <si>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</si>
  <si>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</si>
  <si>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</si>
  <si>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</si>
  <si>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</si>
  <si>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</si>
  <si>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</si>
  <si>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</si>
  <si>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</si>
  <si>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</si>
  <si>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</si>
  <si>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</si>
  <si>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</si>
  <si>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</si>
  <si>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</si>
  <si>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</si>
  <si>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</si>
  <si>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</si>
  <si>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</si>
  <si>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</si>
  <si>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</si>
  <si>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</si>
  <si>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</si>
  <si>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</si>
  <si>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</si>
  <si>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</si>
  <si>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</si>
  <si>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</si>
  <si>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</si>
  <si>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</si>
  <si>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</si>
  <si>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</si>
  <si>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</si>
  <si>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</si>
  <si>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</si>
  <si>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</si>
  <si>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</si>
  <si>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</si>
  <si>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</si>
  <si>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</si>
  <si>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</si>
  <si>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</si>
  <si>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</si>
  <si>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</si>
  <si>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</si>
  <si>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</si>
  <si>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</si>
  <si>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</si>
  <si>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</si>
  <si>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</si>
  <si>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</si>
  <si>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</si>
  <si>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</si>
  <si>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</si>
  <si>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</si>
  <si>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</si>
  <si>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</si>
  <si>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</si>
  <si>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</si>
  <si>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</si>
  <si>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</si>
  <si>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</si>
  <si>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</si>
  <si>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</si>
  <si>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</si>
  <si>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</si>
  <si>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</si>
  <si>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</si>
  <si>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</si>
  <si>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</si>
  <si>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</si>
  <si>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</si>
  <si>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</si>
  <si>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</si>
  <si>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</si>
  <si>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</si>
  <si>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</si>
  <si>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</si>
  <si>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</si>
  <si>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</si>
  <si>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</si>
  <si>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</si>
  <si>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</si>
  <si>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</si>
  <si>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</si>
  <si>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</si>
  <si>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</si>
  <si>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</si>
  <si>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</si>
  <si>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</si>
  <si>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</si>
  <si>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</si>
  <si>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</si>
  <si>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</si>
  <si>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</si>
  <si>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</si>
  <si>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</si>
  <si>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</si>
  <si>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</si>
  <si>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</si>
  <si>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</si>
  <si>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</si>
  <si>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</si>
  <si>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</si>
  <si>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</si>
  <si>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</si>
  <si>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</si>
  <si>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</si>
  <si>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</si>
  <si>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</si>
  <si>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</si>
  <si>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</si>
  <si>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</si>
  <si>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</si>
  <si>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</si>
  <si>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</si>
  <si>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</si>
  <si>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</si>
  <si>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</si>
  <si>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</si>
  <si>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</si>
  <si>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</si>
  <si>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</si>
  <si>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</si>
  <si>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</si>
  <si>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</si>
  <si>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</si>
  <si>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</si>
  <si>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</si>
  <si>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</si>
  <si>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</si>
  <si>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</si>
  <si>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</si>
  <si>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</si>
  <si>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</si>
  <si>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</si>
  <si>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</si>
  <si>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</si>
  <si>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</si>
  <si>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</si>
  <si>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</si>
  <si>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</si>
  <si>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</si>
  <si>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</si>
  <si>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</si>
  <si>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</si>
  <si>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</si>
  <si>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</si>
  <si>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</si>
  <si>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</si>
  <si>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</si>
  <si>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</si>
  <si>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</si>
  <si>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</si>
  <si>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</si>
  <si>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</si>
  <si>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</si>
  <si>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</si>
  <si>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</si>
  <si>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</si>
  <si>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</si>
  <si>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</si>
  <si>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</si>
  <si>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</si>
  <si>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</si>
  <si>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</si>
  <si>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</si>
  <si>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</si>
  <si>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</si>
  <si>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</si>
  <si>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</si>
  <si>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</si>
  <si>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</si>
  <si>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</si>
  <si>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</si>
  <si>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</si>
  <si>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</si>
  <si>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</si>
  <si>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</si>
  <si>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</si>
  <si>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</si>
  <si>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</si>
  <si>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</si>
  <si>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</si>
  <si>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</si>
  <si>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</si>
  <si>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</si>
  <si>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</si>
  <si>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</si>
  <si>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</si>
  <si>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</si>
  <si>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</si>
  <si>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</si>
  <si>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</si>
  <si>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</si>
  <si>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</si>
  <si>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</si>
  <si>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</si>
  <si>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</si>
  <si>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</si>
  <si>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</si>
  <si>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</si>
  <si>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</si>
  <si>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</si>
  <si>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</si>
  <si>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</si>
  <si>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</si>
  <si>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</si>
  <si>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</si>
  <si>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</si>
  <si>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</si>
  <si>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</si>
  <si>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</si>
  <si>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</si>
  <si>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</si>
  <si>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</si>
  <si>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</si>
  <si>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</si>
  <si>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</si>
  <si>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</si>
  <si>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</si>
  <si>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</si>
  <si>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</si>
  <si>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</si>
  <si>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</si>
  <si>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</si>
  <si>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</si>
  <si>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</si>
  <si>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</si>
  <si>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</si>
  <si>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</si>
  <si>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</si>
  <si>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</si>
  <si>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</si>
  <si>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</si>
  <si>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</si>
  <si>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</si>
  <si>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</si>
  <si>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</si>
  <si>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</si>
  <si>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</si>
  <si>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</si>
  <si>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</si>
  <si>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</si>
  <si>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</si>
  <si>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</si>
  <si>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</si>
  <si>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</si>
  <si>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</si>
  <si>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</si>
  <si>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</si>
  <si>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</si>
  <si>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</si>
  <si>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</si>
  <si>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</si>
  <si>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</si>
  <si>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</si>
  <si>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</si>
  <si>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</si>
  <si>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</si>
  <si>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</si>
  <si>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</si>
  <si>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</si>
  <si>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</si>
  <si>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</si>
  <si>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</si>
  <si>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</si>
  <si>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</si>
  <si>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</si>
  <si>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</si>
  <si>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</si>
  <si>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</si>
  <si>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</si>
  <si>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</si>
  <si>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</si>
  <si>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</si>
  <si>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</si>
  <si>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</si>
  <si>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</si>
  <si>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</si>
  <si>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</si>
  <si>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</si>
  <si>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</si>
  <si>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</si>
  <si>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</si>
  <si>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</si>
  <si>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</si>
  <si>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</si>
  <si>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</si>
  <si>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</si>
  <si>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</si>
  <si>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</si>
  <si>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</si>
  <si>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</si>
  <si>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</si>
  <si>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</si>
  <si>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</si>
  <si>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</si>
  <si>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</si>
  <si>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</si>
  <si>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</si>
  <si>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</si>
  <si>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</si>
  <si>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</si>
  <si>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</si>
  <si>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</si>
  <si>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</si>
  <si>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</si>
  <si>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</si>
  <si>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</si>
  <si>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</si>
  <si>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</si>
  <si>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</si>
  <si>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</si>
  <si>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</si>
  <si>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</si>
  <si>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</si>
  <si>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</si>
  <si>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</si>
  <si>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</si>
  <si>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</si>
  <si>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</si>
  <si>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</si>
  <si>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</si>
  <si>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</si>
  <si>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</si>
  <si>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</si>
  <si>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</si>
  <si>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</si>
  <si>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</si>
  <si>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</si>
  <si>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</si>
  <si>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</si>
  <si>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</si>
  <si>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</si>
  <si>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</si>
  <si>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</si>
  <si>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</si>
  <si>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</si>
  <si>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</si>
  <si>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</si>
  <si>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</si>
  <si>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</si>
  <si>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</si>
  <si>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</si>
  <si>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</si>
  <si>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</si>
  <si>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</si>
  <si>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</si>
  <si>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</si>
  <si>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</si>
  <si>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</si>
  <si>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</si>
  <si>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</si>
  <si>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</si>
  <si>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</si>
  <si>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</si>
  <si>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</si>
  <si>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</si>
  <si>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</si>
  <si>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</si>
  <si>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</si>
  <si>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</si>
  <si>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</si>
  <si>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</si>
  <si>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</si>
  <si>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</si>
  <si>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</si>
  <si>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</si>
  <si>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</si>
  <si>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</si>
  <si>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</si>
  <si>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</si>
  <si>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</si>
  <si>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</si>
  <si>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</si>
  <si>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</si>
  <si>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</si>
  <si>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</si>
  <si>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</si>
  <si>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</si>
  <si>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</si>
  <si>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</si>
  <si>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</si>
  <si>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</si>
  <si>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</si>
  <si>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</si>
  <si>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</si>
  <si>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</si>
  <si>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</si>
  <si>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</si>
  <si>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</si>
  <si>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</si>
  <si>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</si>
  <si>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</si>
  <si>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</si>
  <si>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</si>
  <si>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</si>
  <si>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</si>
  <si>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</si>
  <si>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</si>
  <si>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</si>
  <si>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</si>
  <si>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</si>
  <si>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</si>
  <si>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</si>
  <si>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</si>
  <si>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</si>
  <si>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</si>
  <si>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</si>
  <si>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</si>
  <si>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</si>
  <si>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</si>
  <si>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</si>
  <si>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</si>
  <si>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</si>
  <si>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</si>
  <si>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</si>
  <si>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</si>
  <si>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</si>
  <si>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</si>
  <si>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</si>
  <si>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</si>
  <si>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</si>
  <si>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</si>
  <si>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</si>
  <si>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</si>
  <si>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</si>
  <si>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</si>
  <si>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</si>
  <si>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</si>
  <si>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</si>
  <si>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</si>
  <si>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</si>
  <si>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</si>
  <si>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</si>
  <si>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</si>
  <si>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</si>
  <si>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</si>
  <si>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</si>
  <si>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</si>
  <si>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</si>
  <si>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</si>
  <si>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</si>
  <si>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</si>
  <si>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</si>
  <si>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</si>
  <si>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</si>
  <si>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</si>
  <si>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</si>
  <si>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</si>
  <si>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</si>
  <si>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</si>
  <si>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</si>
  <si>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</si>
  <si>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</si>
  <si>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</si>
  <si>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</si>
  <si>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</si>
  <si>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</si>
  <si>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</si>
  <si>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</si>
  <si>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</si>
  <si>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</si>
  <si>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</si>
  <si>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</si>
  <si>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</si>
  <si>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</si>
  <si>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</si>
  <si>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</si>
  <si>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</si>
  <si>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</si>
  <si>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</si>
  <si>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</si>
  <si>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</si>
  <si>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</si>
  <si>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</si>
  <si>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</si>
  <si>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</si>
  <si>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</si>
  <si>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</si>
  <si>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</si>
  <si>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</si>
  <si>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</si>
  <si>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</si>
  <si>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</si>
  <si>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</si>
  <si>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</si>
  <si>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</si>
  <si>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</si>
  <si>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</si>
  <si>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</si>
  <si>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</si>
  <si>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</si>
  <si>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</si>
  <si>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</si>
  <si>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</si>
  <si>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</si>
  <si>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</si>
  <si>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</si>
  <si>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</si>
  <si>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</si>
  <si>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</si>
  <si>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</si>
  <si>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</si>
  <si>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</si>
  <si>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</si>
  <si>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</si>
  <si>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</si>
  <si>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</si>
  <si>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</si>
  <si>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</si>
  <si>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</si>
  <si>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</si>
  <si>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</si>
  <si>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</si>
  <si>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</si>
  <si>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</si>
  <si>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</si>
  <si>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</si>
  <si>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</si>
  <si>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</si>
  <si>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</si>
  <si>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</si>
  <si>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</si>
  <si>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</si>
  <si>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</si>
  <si>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</si>
  <si>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</si>
  <si>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</si>
  <si>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</si>
  <si>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</si>
  <si>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</si>
  <si>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</si>
  <si>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</si>
  <si>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</si>
  <si>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</si>
  <si>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</si>
  <si>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</si>
  <si>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</si>
  <si>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</si>
  <si>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</si>
  <si>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</si>
  <si>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</si>
  <si>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</si>
  <si>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</si>
  <si>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</si>
  <si>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</si>
  <si>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</si>
  <si>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</si>
  <si>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</si>
  <si>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</si>
  <si>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</si>
  <si>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</si>
  <si>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</si>
  <si>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</si>
  <si>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</si>
  <si>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</si>
  <si>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</si>
  <si>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</si>
  <si>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</si>
  <si>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</si>
  <si>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</si>
  <si>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</si>
  <si>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</si>
  <si>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</si>
  <si>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</si>
  <si>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</si>
  <si>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</si>
  <si>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</si>
  <si>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</si>
  <si>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</si>
  <si>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</si>
  <si>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</si>
  <si>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</si>
  <si>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</si>
  <si>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</si>
  <si>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</si>
  <si>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</si>
  <si>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</si>
  <si>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</si>
  <si>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</si>
  <si>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</si>
  <si>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</si>
  <si>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</si>
  <si>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</si>
  <si>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</si>
  <si>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</si>
  <si>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</si>
  <si>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</si>
  <si>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</si>
  <si>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</si>
  <si>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</si>
  <si>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</si>
  <si>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</si>
  <si>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</si>
  <si>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</si>
  <si>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</si>
  <si>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</si>
  <si>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</si>
  <si>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</si>
  <si>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</si>
  <si>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</si>
  <si>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</si>
  <si>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</si>
  <si>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</si>
  <si>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</si>
  <si>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</si>
  <si>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</si>
  <si>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</si>
  <si>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</si>
  <si>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</si>
  <si>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</si>
  <si>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</si>
  <si>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</si>
  <si>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</si>
  <si>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</si>
  <si>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</si>
  <si>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</si>
  <si>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</si>
  <si>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</si>
  <si>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</si>
  <si>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</si>
  <si>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</si>
  <si>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</si>
  <si>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</si>
  <si>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</si>
  <si>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</si>
  <si>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</si>
  <si>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</si>
  <si>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</si>
  <si>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</si>
  <si>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</si>
  <si>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</si>
  <si>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</si>
  <si>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</si>
  <si>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</si>
  <si>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</si>
  <si>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</si>
  <si>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</si>
  <si>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</si>
  <si>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</si>
  <si>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</si>
  <si>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</si>
  <si>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</si>
  <si>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</si>
  <si>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</si>
  <si>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</si>
  <si>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</si>
  <si>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</si>
  <si>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</si>
  <si>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</si>
  <si>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</si>
  <si>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</si>
  <si>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</si>
  <si>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</si>
  <si>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</si>
  <si>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</si>
  <si>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</si>
  <si>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</si>
  <si>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</si>
  <si>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</si>
  <si>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</si>
  <si>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</si>
  <si>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</si>
  <si>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</si>
  <si>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</si>
  <si>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</si>
  <si>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</si>
  <si>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</si>
  <si>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</si>
  <si>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</si>
  <si>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</si>
  <si>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</si>
  <si>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</si>
  <si>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</si>
  <si>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</si>
  <si>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</si>
  <si>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</si>
  <si>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</si>
  <si>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</si>
  <si>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</si>
  <si>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</si>
  <si>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</si>
  <si>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</si>
  <si>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</si>
  <si>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</si>
  <si>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</si>
  <si>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</si>
  <si>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</si>
  <si>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</si>
  <si>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</si>
  <si>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</si>
  <si>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</si>
  <si>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</si>
  <si>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</si>
  <si>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</si>
  <si>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</si>
  <si>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</si>
  <si>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</si>
  <si>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</si>
  <si>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</si>
  <si>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</si>
  <si>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</si>
  <si>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</si>
  <si>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</si>
  <si>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</si>
  <si>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</si>
  <si>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</si>
  <si>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</si>
  <si>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</si>
  <si>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</si>
  <si>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</si>
  <si>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</si>
  <si>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</si>
  <si>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</si>
  <si>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</si>
  <si>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</si>
  <si>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</si>
  <si>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</si>
  <si>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</si>
  <si>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</si>
  <si>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</si>
  <si>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</si>
  <si>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</si>
  <si>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</si>
  <si>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</si>
  <si>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</si>
  <si>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</si>
  <si>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</si>
  <si>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</si>
  <si>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</si>
  <si>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</si>
  <si>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</si>
  <si>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</si>
  <si>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</si>
  <si>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</si>
  <si>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</si>
  <si>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</si>
  <si>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</si>
  <si>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</si>
  <si>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</si>
  <si>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</si>
  <si>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</si>
  <si>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</si>
  <si>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</si>
  <si>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</si>
  <si>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</si>
  <si>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</si>
  <si>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</si>
  <si>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</si>
  <si>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</si>
  <si>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</si>
  <si>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</si>
  <si>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</si>
  <si>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</si>
  <si>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</si>
  <si>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</si>
  <si>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</si>
  <si>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</si>
  <si>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</si>
  <si>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</si>
  <si>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</si>
  <si>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</si>
  <si>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</si>
  <si>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</si>
  <si>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</si>
  <si>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</si>
  <si>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</si>
  <si>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</si>
  <si>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</si>
  <si>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</si>
  <si>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</si>
  <si>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</si>
  <si>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</si>
  <si>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</si>
  <si>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</si>
  <si>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</si>
  <si>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</si>
  <si>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</si>
  <si>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</si>
  <si>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</si>
  <si>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</si>
  <si>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</si>
  <si>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</si>
  <si>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</si>
  <si>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</si>
  <si>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</si>
  <si>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</si>
  <si>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</si>
  <si>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</si>
  <si>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</si>
  <si>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</si>
  <si>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</si>
  <si>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</si>
  <si>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</si>
  <si>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</si>
  <si>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</si>
  <si>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</si>
  <si>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</si>
  <si>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</si>
  <si>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</si>
  <si>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</si>
  <si>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</si>
  <si>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</si>
  <si>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</si>
  <si>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</si>
  <si>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</si>
  <si>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</si>
  <si>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</si>
  <si>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</si>
  <si>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</si>
  <si>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</si>
  <si>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</si>
  <si>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</si>
  <si>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</si>
  <si>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</si>
  <si>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</si>
  <si>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</si>
  <si>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</si>
  <si>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</si>
  <si>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</si>
  <si>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</si>
  <si>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</si>
  <si>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</si>
  <si>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</si>
  <si>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</si>
  <si>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</si>
  <si>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</si>
  <si>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</si>
  <si>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</si>
  <si>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</si>
  <si>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</si>
  <si>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</si>
  <si>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</si>
  <si>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</si>
  <si>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</si>
  <si>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</si>
  <si>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</si>
  <si>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</si>
  <si>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</si>
  <si>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</si>
  <si>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</si>
  <si>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</si>
  <si>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</si>
  <si>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</si>
  <si>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</si>
  <si>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</si>
  <si>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</si>
  <si>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</si>
  <si>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</si>
  <si>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</si>
  <si>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</si>
  <si>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</si>
  <si>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</si>
  <si>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</si>
  <si>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</si>
  <si>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</si>
  <si>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</si>
  <si>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</si>
  <si>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</si>
  <si>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</si>
  <si>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</si>
  <si>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</si>
  <si>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</si>
  <si>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</si>
  <si>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</si>
  <si>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</si>
  <si>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</si>
  <si>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</si>
  <si>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</si>
  <si>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</si>
  <si>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</si>
  <si>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</si>
  <si>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</si>
  <si>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</si>
  <si>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</si>
  <si>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</si>
  <si>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</si>
  <si>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</si>
  <si>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</si>
  <si>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</si>
  <si>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</si>
  <si>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</si>
  <si>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</si>
  <si>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</si>
  <si>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</si>
  <si>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</si>
  <si>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</si>
  <si>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</si>
  <si>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</si>
  <si>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</si>
  <si>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</si>
  <si>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</si>
  <si>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</si>
  <si>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</si>
  <si>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</si>
  <si>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</si>
  <si>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</si>
  <si>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</si>
  <si>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</si>
  <si>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</si>
  <si>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</si>
  <si>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</si>
  <si>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</si>
  <si>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</si>
  <si>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</si>
  <si>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</si>
  <si>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</si>
  <si>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</si>
  <si>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</si>
  <si>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</si>
  <si>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</si>
  <si>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</si>
  <si>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</si>
  <si>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</si>
  <si>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</si>
  <si>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</si>
  <si>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</si>
  <si>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</si>
  <si>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</si>
  <si>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</si>
  <si>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</si>
  <si>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</si>
  <si>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</si>
  <si>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</si>
  <si>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</si>
  <si>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</si>
  <si>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</si>
  <si>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</si>
  <si>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</si>
  <si>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</si>
  <si>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</si>
  <si>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</si>
  <si>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</si>
  <si>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</si>
  <si>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</si>
  <si>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</si>
  <si>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</si>
  <si>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</si>
  <si>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</si>
  <si>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</si>
  <si>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</si>
  <si>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</si>
  <si>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</si>
  <si>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</si>
  <si>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</si>
  <si>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</si>
  <si>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</si>
  <si>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</si>
  <si>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</si>
  <si>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</si>
  <si>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</si>
  <si>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</si>
  <si>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</si>
  <si>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</si>
  <si>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</si>
  <si>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</si>
  <si>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</si>
  <si>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</si>
  <si>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</si>
  <si>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</si>
  <si>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</si>
  <si>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</si>
  <si>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</si>
  <si>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</si>
  <si>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</si>
  <si>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</si>
  <si>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</si>
  <si>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</si>
  <si>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</si>
  <si>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</si>
  <si>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</si>
  <si>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</si>
  <si>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</si>
  <si>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</si>
  <si>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</si>
  <si>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</si>
  <si>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</si>
  <si>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</si>
  <si>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</si>
  <si>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</si>
  <si>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</si>
  <si>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</si>
  <si>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</si>
  <si>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</si>
  <si>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</si>
  <si>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</si>
  <si>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</si>
  <si>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</si>
  <si>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</si>
  <si>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</si>
  <si>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</si>
  <si>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</si>
  <si>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</si>
  <si>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</si>
  <si>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</si>
  <si>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</si>
  <si>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</si>
  <si>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</si>
  <si>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</si>
  <si>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</si>
  <si>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</si>
  <si>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</si>
  <si>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</si>
  <si>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</si>
  <si>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</si>
  <si>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</si>
  <si>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</si>
  <si>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</si>
  <si>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</si>
  <si>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</si>
  <si>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</si>
  <si>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</si>
  <si>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</si>
  <si>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</si>
  <si>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</si>
  <si>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</si>
  <si>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</si>
  <si>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</si>
  <si>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</si>
  <si>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</si>
  <si>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</si>
  <si>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</si>
  <si>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</si>
  <si>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</si>
  <si>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</si>
  <si>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</si>
  <si>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</si>
  <si>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</si>
  <si>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</si>
  <si>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</si>
  <si>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</si>
  <si>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</si>
  <si>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</si>
  <si>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</si>
  <si>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</si>
  <si>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</si>
  <si>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</si>
  <si>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</si>
  <si>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</si>
  <si>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</si>
  <si>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</si>
  <si>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</si>
  <si>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</si>
  <si>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</si>
  <si>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</si>
  <si>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</si>
  <si>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</si>
  <si>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</si>
  <si>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</si>
  <si>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</si>
  <si>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</si>
  <si>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</si>
  <si>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</si>
  <si>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</si>
  <si>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</si>
  <si>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</si>
  <si>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</si>
  <si>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</si>
  <si>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</si>
  <si>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</si>
  <si>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</si>
  <si>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</si>
  <si>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</si>
  <si>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</si>
  <si>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</si>
  <si>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</si>
  <si>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</si>
  <si>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</si>
  <si>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</si>
  <si>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</si>
  <si>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</si>
  <si>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</si>
  <si>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</si>
  <si>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</si>
  <si>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</si>
  <si>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</si>
  <si>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</si>
  <si>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</si>
  <si>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</si>
  <si>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</si>
  <si>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</si>
  <si>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</si>
  <si>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</si>
  <si>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</si>
  <si>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</si>
  <si>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</si>
  <si>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</si>
  <si>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</si>
  <si>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</si>
  <si>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</si>
  <si>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</si>
  <si>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</si>
  <si>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</si>
  <si>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</si>
  <si>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</si>
  <si>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</si>
  <si>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</si>
  <si>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</si>
  <si>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</si>
  <si>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</si>
  <si>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</si>
  <si>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</si>
  <si>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</si>
  <si>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</si>
  <si>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</si>
  <si>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</si>
  <si>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</si>
  <si>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</si>
  <si>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</si>
  <si>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</si>
  <si>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</si>
  <si>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</si>
  <si>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</si>
  <si>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</si>
  <si>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</si>
  <si>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</si>
  <si>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</si>
  <si>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</si>
  <si>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</si>
  <si>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</si>
  <si>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</si>
  <si>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</si>
  <si>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</si>
  <si>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</si>
  <si>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</si>
  <si>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</si>
  <si>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</si>
  <si>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</si>
  <si>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</si>
  <si>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</si>
  <si>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</si>
  <si>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</si>
  <si>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</si>
  <si>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</si>
  <si>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</si>
  <si>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</si>
  <si>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</si>
  <si>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</si>
  <si>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</si>
  <si>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</si>
  <si>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</si>
  <si>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</si>
  <si>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</si>
  <si>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</si>
  <si>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</si>
  <si>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</si>
  <si>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</si>
  <si>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</si>
  <si>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</si>
  <si>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</si>
  <si>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</si>
  <si>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</si>
  <si>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</si>
  <si>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</si>
  <si>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</si>
  <si>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</si>
  <si>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</si>
  <si>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</si>
  <si>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</si>
  <si>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</si>
  <si>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</si>
  <si>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</si>
  <si>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</si>
  <si>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</si>
  <si>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</si>
  <si>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</si>
  <si>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</si>
  <si>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</si>
  <si>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</si>
  <si>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</si>
  <si>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</si>
  <si>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</si>
  <si>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</si>
  <si>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</si>
  <si>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</si>
  <si>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</si>
  <si>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</si>
  <si>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</si>
  <si>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</si>
  <si>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</si>
  <si>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</si>
  <si>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</si>
  <si>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</si>
  <si>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</si>
  <si>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</si>
  <si>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</si>
  <si>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</si>
  <si>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</si>
  <si>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</si>
  <si>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</si>
  <si>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</si>
  <si>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</si>
  <si>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</si>
  <si>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</si>
  <si>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</si>
  <si>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</si>
  <si>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</si>
  <si>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</si>
  <si>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</si>
  <si>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</si>
  <si>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</si>
  <si>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</si>
  <si>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</si>
  <si>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</si>
  <si>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</si>
  <si>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</si>
  <si>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</si>
  <si>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</si>
  <si>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</si>
  <si>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</si>
  <si>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</si>
  <si>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</si>
  <si>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</si>
  <si>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</si>
  <si>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</si>
  <si>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</si>
  <si>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</si>
  <si>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</si>
  <si>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</si>
  <si>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</si>
  <si>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</si>
  <si>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</si>
  <si>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</si>
  <si>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</si>
  <si>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</si>
  <si>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</si>
  <si>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</si>
  <si>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</si>
  <si>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</si>
  <si>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</si>
  <si>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</si>
  <si>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</si>
  <si>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</si>
  <si>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</si>
  <si>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</si>
  <si>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</si>
  <si>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</si>
  <si>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</si>
  <si>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</si>
  <si>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</si>
  <si>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</si>
  <si>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</si>
  <si>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</si>
  <si>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</si>
  <si>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</si>
  <si>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</si>
  <si>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</si>
  <si>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</si>
  <si>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</si>
  <si>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</si>
  <si>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</si>
  <si>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</si>
  <si>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</si>
  <si>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</si>
  <si>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</si>
  <si>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</si>
  <si>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</si>
  <si>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</si>
  <si>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</si>
  <si>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</si>
  <si>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</si>
  <si>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</si>
  <si>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</si>
  <si>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</si>
  <si>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</si>
  <si>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</si>
  <si>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</si>
  <si>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</si>
  <si>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</si>
  <si>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</si>
  <si>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</si>
  <si>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</si>
  <si>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</si>
  <si>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</si>
  <si>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</si>
  <si>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</si>
  <si>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</si>
  <si>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</si>
  <si>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</si>
  <si>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</si>
  <si>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</si>
  <si>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</si>
  <si>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</si>
  <si>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</si>
  <si>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</si>
  <si>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</si>
  <si>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</si>
  <si>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</si>
  <si>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</si>
  <si>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</si>
  <si>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</si>
  <si>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</si>
  <si>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</si>
  <si>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</si>
  <si>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</si>
  <si>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</si>
  <si>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</si>
  <si>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</si>
  <si>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</si>
  <si>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</si>
  <si>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</si>
  <si>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</si>
  <si>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</si>
  <si>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</si>
  <si>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</si>
  <si>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</si>
  <si>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</si>
  <si>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</si>
  <si>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</si>
  <si>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</si>
  <si>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</si>
  <si>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</si>
  <si>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</si>
  <si>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</si>
  <si>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</si>
  <si>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</si>
  <si>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</si>
  <si>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</si>
  <si>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</si>
  <si>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</si>
  <si>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</si>
  <si>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</si>
  <si>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</si>
  <si>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</si>
  <si>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</si>
  <si>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</si>
  <si>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</si>
  <si>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</si>
  <si>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</si>
  <si>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</si>
  <si>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</si>
  <si>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</si>
  <si>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</si>
  <si>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</si>
  <si>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</si>
  <si>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</si>
  <si>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</si>
  <si>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</si>
  <si>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</si>
  <si>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</si>
  <si>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</si>
  <si>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</si>
  <si>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</si>
  <si>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</si>
  <si>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</si>
  <si>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</si>
  <si>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</si>
  <si>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</si>
  <si>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</si>
  <si>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</si>
  <si>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</si>
  <si>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</si>
  <si>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</si>
  <si>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</si>
  <si>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</si>
  <si>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</si>
  <si>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</si>
  <si>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</si>
  <si>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</si>
  <si>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</si>
  <si>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</si>
  <si>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</si>
  <si>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</si>
  <si>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</si>
  <si>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</si>
  <si>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</si>
  <si>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</si>
  <si>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</si>
  <si>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</si>
  <si>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</si>
  <si>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</si>
  <si>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</si>
  <si>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</si>
  <si>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</si>
  <si>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</si>
  <si>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</si>
  <si>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</si>
  <si>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</si>
  <si>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</si>
  <si>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</si>
  <si>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</si>
  <si>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</si>
  <si>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</si>
  <si>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</si>
  <si>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</si>
  <si>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</si>
  <si>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</si>
  <si>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</si>
  <si>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</si>
  <si>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</si>
  <si>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</si>
  <si>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</si>
  <si>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</si>
  <si>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</si>
  <si>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</si>
  <si>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</si>
  <si>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</si>
  <si>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</si>
  <si>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</si>
  <si>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</si>
  <si>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</si>
  <si>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</si>
  <si>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</si>
  <si>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</si>
  <si>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</si>
  <si>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</si>
  <si>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</si>
  <si>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</si>
  <si>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</si>
  <si>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</si>
  <si>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</si>
  <si>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</si>
  <si>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</si>
  <si>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</si>
  <si>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</si>
  <si>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</si>
  <si>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</si>
  <si>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</si>
  <si>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</si>
  <si>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</si>
  <si>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</si>
  <si>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</si>
  <si>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</si>
  <si>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</si>
  <si>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</si>
  <si>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</si>
  <si>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</si>
  <si>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</si>
  <si>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</si>
  <si>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</si>
  <si>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</si>
  <si>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</si>
  <si>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</si>
  <si>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</si>
  <si>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</si>
  <si>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</si>
  <si>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</si>
  <si>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</si>
  <si>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</si>
  <si>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</si>
  <si>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</si>
  <si>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</si>
  <si>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</si>
  <si>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</si>
  <si>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</si>
  <si>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</si>
  <si>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</si>
  <si>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</si>
  <si>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</si>
  <si>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</si>
  <si>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</si>
  <si>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</si>
  <si>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</si>
  <si>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</si>
  <si>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</si>
  <si>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</si>
  <si>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</si>
  <si>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</si>
  <si>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</si>
  <si>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</si>
  <si>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</si>
  <si>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</si>
  <si>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</si>
  <si>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</si>
  <si>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</si>
  <si>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</si>
  <si>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</si>
  <si>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</si>
  <si>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</si>
  <si>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</si>
  <si>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</si>
  <si>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</si>
  <si>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</si>
  <si>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</si>
  <si>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</si>
  <si>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</si>
  <si>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</si>
  <si>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</si>
  <si>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</si>
  <si>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</si>
  <si>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</si>
  <si>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</si>
  <si>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</si>
  <si>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</si>
  <si>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</si>
  <si>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</si>
  <si>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</si>
  <si>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</si>
  <si>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</si>
  <si>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</si>
  <si>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</si>
  <si>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</si>
  <si>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</si>
  <si>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</si>
  <si>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</si>
  <si>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</si>
  <si>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</si>
  <si>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</si>
  <si>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</si>
  <si>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</si>
  <si>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</si>
  <si>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</si>
  <si>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</si>
  <si>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</si>
  <si>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</si>
  <si>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</si>
  <si>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</si>
  <si>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</si>
  <si>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</si>
  <si>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</si>
  <si>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</si>
  <si>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</si>
  <si>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</si>
  <si>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</si>
  <si>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</si>
  <si>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</si>
  <si>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</si>
  <si>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</si>
  <si>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</si>
  <si>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</si>
  <si>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</si>
  <si>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</si>
  <si>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</si>
  <si>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</si>
  <si>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</si>
  <si>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</si>
  <si>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</si>
  <si>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</si>
  <si>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</si>
  <si>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</si>
  <si>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</si>
  <si>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</si>
  <si>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</si>
  <si>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</si>
  <si>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</si>
  <si>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</si>
  <si>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</si>
  <si>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</si>
  <si>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</si>
  <si>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</si>
  <si>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</si>
  <si>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</si>
  <si>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</si>
  <si>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</si>
  <si>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</si>
  <si>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</si>
  <si>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</si>
  <si>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</si>
  <si>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</si>
  <si>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</si>
  <si>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</si>
  <si>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</si>
  <si>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</si>
  <si>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</si>
  <si>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</si>
  <si>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</si>
  <si>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</si>
  <si>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</si>
  <si>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</si>
  <si>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</si>
  <si>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</si>
  <si>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</si>
  <si>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</si>
  <si>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</si>
  <si>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</si>
  <si>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</si>
  <si>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</si>
  <si>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</si>
  <si>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</si>
  <si>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</si>
  <si>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</si>
  <si>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</si>
  <si>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</si>
  <si>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</si>
  <si>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</si>
  <si>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</si>
  <si>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</si>
  <si>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</si>
  <si>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</si>
  <si>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</si>
  <si>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</si>
  <si>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</si>
  <si>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</si>
  <si>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</si>
  <si>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</si>
  <si>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</si>
  <si>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</si>
  <si>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</si>
  <si>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</si>
  <si>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</si>
  <si>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</si>
  <si>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</si>
  <si>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</si>
  <si>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</si>
  <si>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</si>
  <si>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</si>
  <si>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</si>
  <si>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</si>
  <si>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</si>
  <si>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</si>
  <si>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</si>
  <si>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</si>
  <si>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</si>
  <si>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</si>
  <si>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</si>
  <si>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</si>
  <si>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</si>
  <si>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</si>
  <si>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</si>
  <si>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</si>
  <si>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</si>
  <si>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</si>
  <si>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</si>
  <si>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</si>
  <si>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</si>
  <si>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</si>
  <si>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</si>
  <si>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</si>
  <si>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</si>
  <si>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</si>
  <si>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</si>
  <si>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</si>
  <si>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</si>
  <si>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</si>
  <si>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</si>
  <si>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</si>
  <si>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</si>
  <si>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</si>
  <si>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</si>
  <si>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</si>
  <si>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</si>
  <si>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</si>
  <si>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</si>
  <si>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</si>
  <si>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</si>
  <si>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</si>
  <si>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</si>
  <si>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</si>
  <si>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</si>
  <si>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</si>
  <si>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</si>
  <si>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</si>
  <si>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</si>
  <si>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</si>
  <si>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</si>
  <si>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</si>
  <si>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</si>
  <si>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</si>
  <si>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</si>
  <si>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</si>
  <si>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</si>
  <si>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</si>
  <si>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</si>
  <si>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</si>
  <si>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</si>
  <si>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</si>
  <si>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</si>
  <si>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</si>
  <si>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</si>
  <si>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</si>
  <si>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</si>
  <si>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</si>
  <si>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</si>
  <si>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</si>
  <si>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</si>
  <si>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</si>
  <si>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</si>
  <si>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</si>
  <si>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</si>
  <si>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</si>
  <si>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</si>
  <si>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</si>
  <si>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</si>
  <si>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</si>
  <si>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</si>
  <si>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</si>
  <si>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</si>
  <si>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</si>
  <si>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</si>
  <si>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</si>
  <si>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</si>
  <si>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</si>
  <si>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</si>
  <si>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</si>
  <si>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</si>
  <si>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</si>
  <si>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</si>
  <si>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</si>
  <si>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</si>
  <si>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</si>
  <si>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</si>
  <si>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</si>
  <si>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</si>
  <si>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</si>
  <si>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</si>
  <si>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</si>
  <si>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</si>
  <si>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</si>
  <si>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</si>
  <si>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</si>
  <si>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</si>
  <si>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</si>
  <si>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</si>
  <si>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</si>
  <si>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</si>
  <si>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</si>
  <si>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</si>
  <si>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</si>
  <si>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</si>
  <si>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</si>
  <si>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</si>
  <si>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</si>
  <si>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</si>
  <si>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</si>
  <si>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</si>
  <si>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</si>
  <si>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</si>
  <si>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</si>
  <si>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</si>
  <si>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</si>
  <si>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</si>
  <si>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</si>
  <si>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</si>
  <si>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</si>
  <si>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</si>
  <si>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</si>
  <si>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</si>
  <si>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</si>
  <si>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</si>
  <si>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</si>
  <si>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</si>
  <si>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</si>
  <si>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</si>
  <si>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</si>
  <si>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</si>
  <si>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</si>
  <si>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</si>
  <si>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</si>
  <si>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</si>
  <si>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</si>
  <si>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</si>
  <si>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</si>
  <si>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</si>
  <si>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</si>
  <si>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</si>
  <si>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</si>
  <si>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</si>
  <si>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</si>
  <si>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</si>
  <si>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</si>
  <si>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</si>
  <si>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</si>
  <si>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</si>
  <si>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</si>
  <si>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</si>
  <si>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</si>
  <si>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</si>
  <si>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</si>
  <si>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</si>
  <si>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</si>
  <si>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</si>
  <si>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</si>
  <si>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</si>
  <si>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</si>
  <si>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</si>
  <si>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</si>
  <si>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</si>
  <si>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</si>
  <si>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</si>
  <si>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</si>
  <si>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</si>
  <si>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</si>
  <si>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</si>
  <si>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</si>
  <si>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</si>
  <si>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</si>
  <si>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</si>
  <si>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</si>
  <si>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</si>
  <si>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</si>
  <si>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</si>
  <si>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</si>
  <si>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</si>
  <si>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</si>
  <si>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</si>
  <si>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</si>
  <si>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</si>
  <si>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</si>
  <si>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</si>
  <si>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</si>
  <si>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</si>
  <si>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</si>
  <si>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</si>
  <si>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</si>
  <si>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</si>
  <si>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</si>
  <si>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</si>
  <si>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</si>
  <si>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</si>
  <si>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</si>
  <si>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</si>
  <si>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</si>
  <si>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</si>
  <si>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</si>
  <si>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</si>
  <si>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</si>
  <si>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</si>
  <si>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</si>
  <si>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</si>
  <si>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</si>
  <si>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</si>
  <si>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</si>
  <si>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</si>
  <si>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</si>
  <si>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</si>
  <si>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</si>
  <si>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</si>
  <si>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</si>
  <si>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</si>
  <si>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</si>
  <si>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</si>
  <si>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</si>
  <si>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</si>
  <si>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</si>
  <si>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</si>
  <si>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</si>
  <si>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</si>
  <si>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</si>
  <si>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</si>
  <si>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</si>
  <si>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</si>
  <si>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</si>
  <si>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</si>
  <si>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</si>
  <si>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</si>
  <si>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</si>
  <si>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</si>
  <si>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</si>
  <si>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</si>
  <si>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</si>
  <si>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</si>
  <si>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</si>
  <si>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</si>
  <si>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</si>
  <si>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</si>
  <si>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</si>
  <si>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</si>
  <si>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</si>
  <si>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</si>
  <si>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</si>
  <si>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</si>
  <si>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</si>
  <si>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</si>
  <si>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</si>
  <si>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</si>
  <si>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</si>
  <si>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</si>
  <si>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</si>
  <si>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</si>
  <si>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</si>
  <si>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</si>
  <si>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</si>
  <si>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</si>
  <si>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</si>
  <si>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</si>
  <si>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</si>
  <si>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</si>
  <si>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</si>
  <si>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</si>
  <si>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</si>
  <si>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</si>
  <si>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</si>
  <si>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</si>
  <si>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</si>
  <si>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</si>
  <si>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</si>
  <si>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</si>
  <si>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</si>
  <si>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</si>
  <si>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</si>
  <si>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</si>
  <si>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</si>
  <si>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</si>
  <si>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</si>
  <si>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</si>
  <si>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</si>
  <si>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</si>
  <si>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</si>
  <si>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</si>
  <si>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</si>
  <si>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</si>
  <si>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</si>
  <si>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</si>
  <si>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</si>
  <si>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</si>
  <si>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</si>
  <si>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</si>
  <si>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</si>
  <si>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</si>
  <si>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</si>
  <si>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</si>
  <si>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</si>
  <si>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</si>
  <si>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</si>
  <si>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</si>
  <si>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</si>
  <si>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</si>
  <si>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</si>
  <si>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</si>
  <si>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</si>
  <si>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</si>
  <si>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</si>
  <si>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</si>
  <si>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</si>
  <si>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</si>
  <si>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</si>
  <si>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</si>
  <si>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</si>
  <si>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</si>
  <si>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</si>
  <si>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</si>
  <si>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</si>
  <si>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</si>
  <si>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</si>
  <si>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</si>
  <si>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</si>
  <si>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</si>
  <si>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</si>
  <si>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</si>
  <si>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</si>
  <si>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</si>
  <si>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</si>
  <si>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</si>
  <si>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</si>
  <si>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</si>
  <si>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</si>
  <si>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</si>
  <si>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</si>
  <si>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</si>
  <si>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</si>
  <si>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</si>
  <si>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</si>
  <si>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</si>
  <si>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</si>
  <si>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</si>
  <si>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</si>
  <si>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</si>
  <si>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</si>
  <si>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</si>
  <si>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</si>
  <si>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</si>
  <si>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</si>
  <si>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</si>
  <si>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</si>
  <si>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</si>
  <si>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</si>
  <si>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</si>
  <si>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</si>
  <si>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</si>
  <si>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</si>
  <si>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</si>
  <si>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</si>
  <si>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</si>
  <si>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</si>
  <si>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</si>
  <si>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</si>
  <si>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</si>
  <si>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</si>
  <si>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</si>
  <si>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</si>
  <si>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</si>
  <si>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</si>
  <si>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</si>
  <si>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</si>
  <si>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</si>
  <si>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</si>
  <si>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</si>
  <si>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</si>
  <si>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</si>
  <si>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</si>
  <si>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</si>
  <si>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</si>
  <si>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</si>
  <si>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</si>
  <si>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</si>
  <si>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</si>
  <si>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</si>
  <si>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</si>
  <si>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</si>
  <si>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</si>
  <si>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</si>
  <si>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</si>
  <si>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</si>
  <si>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</si>
  <si>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</si>
  <si>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</si>
  <si>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</si>
  <si>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</si>
  <si>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</si>
  <si>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</si>
  <si>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</si>
  <si>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</si>
  <si>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</si>
  <si>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</si>
  <si>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</si>
  <si>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</si>
  <si>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</si>
  <si>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</si>
  <si>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</si>
  <si>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</si>
  <si>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</si>
  <si>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</si>
  <si>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</si>
  <si>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</si>
  <si>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</si>
  <si>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</si>
  <si>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</si>
  <si>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</si>
  <si>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</si>
  <si>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</si>
  <si>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</si>
  <si>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</si>
  <si>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</si>
  <si>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</si>
  <si>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</si>
  <si>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</si>
  <si>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</si>
  <si>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</si>
  <si>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</si>
  <si>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</si>
  <si>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</si>
  <si>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</si>
  <si>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</si>
  <si>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</si>
  <si>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</si>
  <si>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</si>
  <si>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</si>
  <si>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</si>
  <si>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</si>
  <si>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</si>
  <si>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</si>
  <si>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</si>
  <si>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</si>
  <si>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</si>
  <si>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</si>
  <si>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</si>
  <si>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</si>
  <si>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</si>
  <si>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</si>
  <si>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</si>
  <si>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</si>
  <si>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</si>
  <si>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</si>
  <si>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</si>
  <si>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</si>
  <si>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</si>
  <si>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</si>
  <si>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</si>
  <si>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</si>
  <si>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</si>
  <si>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</si>
  <si>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</si>
  <si>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</si>
  <si>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</si>
  <si>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</si>
  <si>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</si>
  <si>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</si>
  <si>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</si>
  <si>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</si>
  <si>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</si>
  <si>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</si>
  <si>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</si>
  <si>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</si>
  <si>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</si>
  <si>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</si>
  <si>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</si>
  <si>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</si>
  <si>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</si>
  <si>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</si>
  <si>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</si>
  <si>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</si>
  <si>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</si>
  <si>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</si>
  <si>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</si>
  <si>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</si>
  <si>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</si>
  <si>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</si>
  <si>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</si>
  <si>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</si>
  <si>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</si>
  <si>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</si>
  <si>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</si>
  <si>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</si>
  <si>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</si>
  <si>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</si>
  <si>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</si>
  <si>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</si>
  <si>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</si>
  <si>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</si>
  <si>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</si>
  <si>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</si>
  <si>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</si>
  <si>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</si>
  <si>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</si>
  <si>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</si>
  <si>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</si>
  <si>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</si>
  <si>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</si>
  <si>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</si>
  <si>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</si>
  <si>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</si>
  <si>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</si>
  <si>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</si>
  <si>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</si>
  <si>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</si>
  <si>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</si>
  <si>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</si>
  <si>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</si>
  <si>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</si>
  <si>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</si>
  <si>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</si>
  <si>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</si>
  <si>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</si>
  <si>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</si>
  <si>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</si>
  <si>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</si>
  <si>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</si>
  <si>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</si>
  <si>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</si>
  <si>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</si>
  <si>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</si>
  <si>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</si>
  <si>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</si>
  <si>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</si>
  <si>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</si>
  <si>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</si>
  <si>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</si>
  <si>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</si>
  <si>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</si>
  <si>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</si>
  <si>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</si>
  <si>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</si>
  <si>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</si>
  <si>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</si>
  <si>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</si>
  <si>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</si>
  <si>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</si>
  <si>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</si>
  <si>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</si>
  <si>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</si>
  <si>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</si>
  <si>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</si>
  <si>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</si>
  <si>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</si>
  <si>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</si>
  <si>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</si>
  <si>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</si>
  <si>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</si>
  <si>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</si>
  <si>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</si>
  <si>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</si>
  <si>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</si>
  <si>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</si>
  <si>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</si>
  <si>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</si>
  <si>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</si>
  <si>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</si>
  <si>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</si>
  <si>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</si>
  <si>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</si>
  <si>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</si>
  <si>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</si>
  <si>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</si>
  <si>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</si>
  <si>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</si>
  <si>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</si>
  <si>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</si>
  <si>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</si>
  <si>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</si>
  <si>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</si>
  <si>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</si>
  <si>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</si>
  <si>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</si>
  <si>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</si>
  <si>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</si>
  <si>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</si>
  <si>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</si>
  <si>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</si>
  <si>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</si>
  <si>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</si>
  <si>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</si>
  <si>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</si>
  <si>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</si>
  <si>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</si>
  <si>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</si>
  <si>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</si>
  <si>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</si>
  <si>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</si>
  <si>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</si>
  <si>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</si>
  <si>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</si>
  <si>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</si>
  <si>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</si>
  <si>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</si>
  <si>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</si>
  <si>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</si>
  <si>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</si>
  <si>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</si>
  <si>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</si>
  <si>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</si>
  <si>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</si>
  <si>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</si>
  <si>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</si>
  <si>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</si>
  <si>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</si>
  <si>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</si>
  <si>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</si>
  <si>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</si>
  <si>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</si>
  <si>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</si>
  <si>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</si>
  <si>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</si>
  <si>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</si>
  <si>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</si>
  <si>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</si>
  <si>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</si>
  <si>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</si>
  <si>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</si>
  <si>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</si>
  <si>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</si>
  <si>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</si>
  <si>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</si>
  <si>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</si>
  <si>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</si>
  <si>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</si>
  <si>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</si>
  <si>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</si>
  <si>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</si>
  <si>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</si>
  <si>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</si>
  <si>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</si>
  <si>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</si>
  <si>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</si>
  <si>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</si>
  <si>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</si>
  <si>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</si>
  <si>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</si>
  <si>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</si>
  <si>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</si>
  <si>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</si>
  <si>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</si>
  <si>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</si>
  <si>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</si>
  <si>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</si>
  <si>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</si>
  <si>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</si>
  <si>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</si>
  <si>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</si>
  <si>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</si>
  <si>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</si>
  <si>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</si>
  <si>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</si>
  <si>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</si>
  <si>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</si>
  <si>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</si>
  <si>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</si>
  <si>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</si>
  <si>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</si>
  <si>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</si>
  <si>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</si>
  <si>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</si>
  <si>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</si>
  <si>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</si>
  <si>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</si>
  <si>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</si>
  <si>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</si>
  <si>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</si>
  <si>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</si>
  <si>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</si>
  <si>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</si>
  <si>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</si>
  <si>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</si>
  <si>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</si>
  <si>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</si>
  <si>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</si>
  <si>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</si>
  <si>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</si>
  <si>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</si>
  <si>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</si>
  <si>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</si>
  <si>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</si>
  <si>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</si>
  <si>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</si>
  <si>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</si>
  <si>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</si>
  <si>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</si>
  <si>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</si>
  <si>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</si>
  <si>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</si>
  <si>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</si>
  <si>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</si>
  <si>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</si>
  <si>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</si>
  <si>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</si>
  <si>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</si>
  <si>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</si>
  <si>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</si>
  <si>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</si>
  <si>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</si>
  <si>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</si>
  <si>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</si>
  <si>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</si>
  <si>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</si>
  <si>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</si>
  <si>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</si>
  <si>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</si>
  <si>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</si>
  <si>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</si>
  <si>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</si>
  <si>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</si>
  <si>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</si>
  <si>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</si>
  <si>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</si>
  <si>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</si>
  <si>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</si>
  <si>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</si>
  <si>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</si>
  <si>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</si>
  <si>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</si>
  <si>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</si>
  <si>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</si>
  <si>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</si>
  <si>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</si>
  <si>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</si>
  <si>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</si>
  <si>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</si>
  <si>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</si>
  <si>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</si>
  <si>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</si>
  <si>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</si>
  <si>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</si>
  <si>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</si>
  <si>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</si>
  <si>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</si>
  <si>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</si>
  <si>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</si>
  <si>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</si>
  <si>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</si>
  <si>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</si>
  <si>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</si>
  <si>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</si>
  <si>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</si>
  <si>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</si>
  <si>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</si>
  <si>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</si>
  <si>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</si>
  <si>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</si>
  <si>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</si>
  <si>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</si>
  <si>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</si>
  <si>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</si>
  <si>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</si>
  <si>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</si>
  <si>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</si>
  <si>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</si>
  <si>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</si>
  <si>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</si>
  <si>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</si>
  <si>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</si>
  <si>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</si>
  <si>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</si>
  <si>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</si>
  <si>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</si>
  <si>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</si>
  <si>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</si>
  <si>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</si>
  <si>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</si>
  <si>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</si>
  <si>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</si>
  <si>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</si>
  <si>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</si>
  <si>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</si>
  <si>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</si>
  <si>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</si>
  <si>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</si>
  <si>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</si>
  <si>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</si>
  <si>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</si>
  <si>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</si>
  <si>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</si>
  <si>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</si>
  <si>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</si>
  <si>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</si>
  <si>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</si>
  <si>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</si>
  <si>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</si>
  <si>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</si>
  <si>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</si>
  <si>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</si>
  <si>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</si>
  <si>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</si>
  <si>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</si>
  <si>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</si>
  <si>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</si>
  <si>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</si>
  <si>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</si>
  <si>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</si>
  <si>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</si>
  <si>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</si>
  <si>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</si>
  <si>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</si>
  <si>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</si>
  <si>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</si>
  <si>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</si>
  <si>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</si>
  <si>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</si>
  <si>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</si>
  <si>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</si>
  <si>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</si>
  <si>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</si>
  <si>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</si>
  <si>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</si>
  <si>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</si>
  <si>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</si>
  <si>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</si>
  <si>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</si>
  <si>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</si>
  <si>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</si>
  <si>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</si>
  <si>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</si>
  <si>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</si>
  <si>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</si>
  <si>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</si>
  <si>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</si>
  <si>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</si>
  <si>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</si>
  <si>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</si>
  <si>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</si>
  <si>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</si>
  <si>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</si>
  <si>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</si>
  <si>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</si>
  <si>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</si>
  <si>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</si>
  <si>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</si>
  <si>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</si>
  <si>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</si>
  <si>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</si>
  <si>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</si>
  <si>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</si>
  <si>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</si>
  <si>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</si>
  <si>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</si>
  <si>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</si>
  <si>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</si>
  <si>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</si>
  <si>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</si>
  <si>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</si>
  <si>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</si>
  <si>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</si>
  <si>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</si>
  <si>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</si>
  <si>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</si>
  <si>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</si>
  <si>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</si>
  <si>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</si>
  <si>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</si>
  <si>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</si>
  <si>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</si>
  <si>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</si>
  <si>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</si>
  <si>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</si>
  <si>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</si>
  <si>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</si>
  <si>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</si>
  <si>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</si>
  <si>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</si>
  <si>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</si>
  <si>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</si>
  <si>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</si>
  <si>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</si>
  <si>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</si>
  <si>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</si>
  <si>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</si>
  <si>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</si>
  <si>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</si>
  <si>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</si>
  <si>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</si>
  <si>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</si>
  <si>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</si>
  <si>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</si>
  <si>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</si>
  <si>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</si>
  <si>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</si>
  <si>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</si>
  <si>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</si>
  <si>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</si>
  <si>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</si>
  <si>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</si>
  <si>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</si>
  <si>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</si>
  <si>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</si>
  <si>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</si>
  <si>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</si>
  <si>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</si>
  <si>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</si>
  <si>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</si>
  <si>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</si>
  <si>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</si>
  <si>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</si>
  <si>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</si>
  <si>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</si>
  <si>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</si>
  <si>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</si>
  <si>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</si>
  <si>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</si>
  <si>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</si>
  <si>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</si>
  <si>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</si>
  <si>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</si>
  <si>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</si>
  <si>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</si>
  <si>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</si>
  <si>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</si>
  <si>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</si>
  <si>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</si>
  <si>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</si>
  <si>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</si>
  <si>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</si>
  <si>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</si>
  <si>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</si>
  <si>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</si>
  <si>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</si>
  <si>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</si>
  <si>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</si>
  <si>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</si>
  <si>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</si>
  <si>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</si>
  <si>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</si>
  <si>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</si>
  <si>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</si>
  <si>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</si>
  <si>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</si>
  <si>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</si>
  <si>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</si>
  <si>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</si>
  <si>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</si>
  <si>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</si>
  <si>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</si>
  <si>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</si>
  <si>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</si>
  <si>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</si>
  <si>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</si>
  <si>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</si>
  <si>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</si>
  <si>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</si>
  <si>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</si>
  <si>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</si>
  <si>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</si>
  <si>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</si>
  <si>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</si>
  <si>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</si>
  <si>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</si>
  <si>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</si>
  <si>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</si>
  <si>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</si>
  <si>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</si>
  <si>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</si>
  <si>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</si>
  <si>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</si>
  <si>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</si>
  <si>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</si>
  <si>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</si>
  <si>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</si>
  <si>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</si>
  <si>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</si>
  <si>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</si>
  <si>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</si>
  <si>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</si>
  <si>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</si>
  <si>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</si>
  <si>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</si>
  <si>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</si>
  <si>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</si>
  <si>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</si>
  <si>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</si>
  <si>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</si>
  <si>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</si>
  <si>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</si>
  <si>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</si>
  <si>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</si>
  <si>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</si>
  <si>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</si>
  <si>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</si>
  <si>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</si>
  <si>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</si>
  <si>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</si>
  <si>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</si>
  <si>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</si>
  <si>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</si>
  <si>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</si>
  <si>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</si>
  <si>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</si>
  <si>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</si>
  <si>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</si>
  <si>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</si>
  <si>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</si>
  <si>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</si>
  <si>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</si>
  <si>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</si>
  <si>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</si>
  <si>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</si>
  <si>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</si>
  <si>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</si>
  <si>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</si>
  <si>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</si>
  <si>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</si>
  <si>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</si>
  <si>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</si>
  <si>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</si>
  <si>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</si>
  <si>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</si>
  <si>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</si>
  <si>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</si>
  <si>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</si>
  <si>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</si>
  <si>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</si>
  <si>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</si>
  <si>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</si>
  <si>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</si>
  <si>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</si>
  <si>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</si>
  <si>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</si>
  <si>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</si>
  <si>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</si>
  <si>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</si>
  <si>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</si>
  <si>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</si>
  <si>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</si>
  <si>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</si>
  <si>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</si>
  <si>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</si>
  <si>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</si>
  <si>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</si>
  <si>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</si>
  <si>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</si>
  <si>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</si>
  <si>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</si>
  <si>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</si>
  <si>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</si>
  <si>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</si>
  <si>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</si>
  <si>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</si>
  <si>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</si>
  <si>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</si>
  <si>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</si>
  <si>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</si>
  <si>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</si>
  <si>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</si>
  <si>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</si>
  <si>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</si>
  <si>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</si>
  <si>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</si>
  <si>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</si>
  <si>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</si>
  <si>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</si>
  <si>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</si>
  <si>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</si>
  <si>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</si>
  <si>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</si>
  <si>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</si>
  <si>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</si>
  <si>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</si>
  <si>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</si>
  <si>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</si>
  <si>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</si>
  <si>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</si>
  <si>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</si>
  <si>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</si>
  <si>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</si>
  <si>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</si>
  <si>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</si>
  <si>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</si>
  <si>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</si>
  <si>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</si>
  <si>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</si>
  <si>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</si>
  <si>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</si>
  <si>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</si>
  <si>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</si>
  <si>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</si>
  <si>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</si>
  <si>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</si>
  <si>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</si>
  <si>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</si>
  <si>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</si>
  <si>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</si>
  <si>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</si>
  <si>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</si>
  <si>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</si>
  <si>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</si>
  <si>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</si>
  <si>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</si>
  <si>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</si>
  <si>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</si>
  <si>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</si>
  <si>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</si>
  <si>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</si>
  <si>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</si>
  <si>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</si>
  <si>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</si>
  <si>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</si>
  <si>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</si>
  <si>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</si>
  <si>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</si>
  <si>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</si>
  <si>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</si>
  <si>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</si>
  <si>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</si>
  <si>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</si>
  <si>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</si>
  <si>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</si>
  <si>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</si>
  <si>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</si>
  <si>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</si>
  <si>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</si>
  <si>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</si>
  <si>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</si>
  <si>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</si>
  <si>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</si>
  <si>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</si>
  <si>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</si>
  <si>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</si>
  <si>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</si>
  <si>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</si>
  <si>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</si>
  <si>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</si>
  <si>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</si>
  <si>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</si>
  <si>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</si>
  <si>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</si>
  <si>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</si>
  <si>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</si>
  <si>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</si>
  <si>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</si>
  <si>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</si>
  <si>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</si>
  <si>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</si>
  <si>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</si>
  <si>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</si>
  <si>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</si>
  <si>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</si>
  <si>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</si>
  <si>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</si>
  <si>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</si>
  <si>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</si>
  <si>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</si>
  <si>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</si>
  <si>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</si>
  <si>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</si>
  <si>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</si>
  <si>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</si>
  <si>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</si>
  <si>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</si>
  <si>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</si>
  <si>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</si>
  <si>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</si>
  <si>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</si>
  <si>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</si>
  <si>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</si>
  <si>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</si>
  <si>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</si>
  <si>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</si>
  <si>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</si>
  <si>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</si>
  <si>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</si>
  <si>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</si>
  <si>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</si>
  <si>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</si>
  <si>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</si>
  <si>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</si>
  <si>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</si>
  <si>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</si>
  <si>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</si>
  <si>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</si>
  <si>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</si>
  <si>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</si>
  <si>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</si>
  <si>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</si>
  <si>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</si>
  <si>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</si>
  <si>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</si>
  <si>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</si>
  <si>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</si>
  <si>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</si>
  <si>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</si>
  <si>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</si>
  <si>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</si>
  <si>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</si>
  <si>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</si>
  <si>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</si>
  <si>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</si>
  <si>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</si>
  <si>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</si>
  <si>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</si>
  <si>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</si>
  <si>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</si>
  <si>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</si>
  <si>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</si>
  <si>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</si>
  <si>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</si>
  <si>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</si>
  <si>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</si>
  <si>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</si>
  <si>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</si>
  <si>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</si>
  <si>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</si>
  <si>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</si>
  <si>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</si>
  <si>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</si>
  <si>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</si>
  <si>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</si>
  <si>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</si>
  <si>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</si>
  <si>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</si>
  <si>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</si>
  <si>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</si>
  <si>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</si>
  <si>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</si>
  <si>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</si>
  <si>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</si>
  <si>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</si>
  <si>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</si>
  <si>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</si>
  <si>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</si>
  <si>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</si>
  <si>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</si>
  <si>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</si>
  <si>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</si>
  <si>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</si>
  <si>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</si>
  <si>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</si>
  <si>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</si>
  <si>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</si>
  <si>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</si>
  <si>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</si>
  <si>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</si>
  <si>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</si>
  <si>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</si>
  <si>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</si>
  <si>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</si>
  <si>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</si>
  <si>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</si>
  <si>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</si>
  <si>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</si>
  <si>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</si>
  <si>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</si>
  <si>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</si>
  <si>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</si>
  <si>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</si>
  <si>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</si>
  <si>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</si>
  <si>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</si>
  <si>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</si>
  <si>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</si>
  <si>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</si>
  <si>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</si>
  <si>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</si>
  <si>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</si>
  <si>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</si>
  <si>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</si>
  <si>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</si>
  <si>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</si>
  <si>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</si>
  <si>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</si>
  <si>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</si>
  <si>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</si>
  <si>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</si>
  <si>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</si>
  <si>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</si>
  <si>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</si>
  <si>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</si>
  <si>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</si>
  <si>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</si>
  <si>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</si>
  <si>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</si>
  <si>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</si>
  <si>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</si>
  <si>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</si>
  <si>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</si>
  <si>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</si>
  <si>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</si>
  <si>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</si>
  <si>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</si>
  <si>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</si>
  <si>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</si>
  <si>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</si>
  <si>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</si>
  <si>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</si>
  <si>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</si>
  <si>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</si>
  <si>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</si>
  <si>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</si>
  <si>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</si>
  <si>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</si>
  <si>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</si>
  <si>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</si>
  <si>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</si>
  <si>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</si>
  <si>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</si>
  <si>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</si>
  <si>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</si>
  <si>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</si>
  <si>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</si>
  <si>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</si>
  <si>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</si>
  <si>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</si>
  <si>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</si>
  <si>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</si>
  <si>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</si>
  <si>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</si>
  <si>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</si>
  <si>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</si>
  <si>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</si>
  <si>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</si>
  <si>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</si>
  <si>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</si>
  <si>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</si>
  <si>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</si>
  <si>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</si>
  <si>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</si>
  <si>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</si>
  <si>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</si>
  <si>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</si>
  <si>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</si>
  <si>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</si>
  <si>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</si>
  <si>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</si>
  <si>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</si>
  <si>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</si>
  <si>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</si>
  <si>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</si>
  <si>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</si>
  <si>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</si>
  <si>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</si>
  <si>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</si>
  <si>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</si>
  <si>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</si>
  <si>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</si>
  <si>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</si>
  <si>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</si>
  <si>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</si>
  <si>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</si>
  <si>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</si>
  <si>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</si>
  <si>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</si>
  <si>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</si>
  <si>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</si>
  <si>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</si>
  <si>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</si>
  <si>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</si>
  <si>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</si>
  <si>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</si>
  <si>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</si>
  <si>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</si>
  <si>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</si>
  <si>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</si>
  <si>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</si>
  <si>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</si>
  <si>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</si>
  <si>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</si>
  <si>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</si>
  <si>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</si>
  <si>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</si>
  <si>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</si>
  <si>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</si>
  <si>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</si>
  <si>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</si>
  <si>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</si>
  <si>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</si>
  <si>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</si>
  <si>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</si>
  <si>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</si>
  <si>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</si>
  <si>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</si>
  <si>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</si>
  <si>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</si>
  <si>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</si>
  <si>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</si>
  <si>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</si>
  <si>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</si>
  <si>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</si>
  <si>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</si>
  <si>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</si>
  <si>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</si>
  <si>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</si>
  <si>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</si>
  <si>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</si>
  <si>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</si>
  <si>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</si>
  <si>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</si>
  <si>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</si>
  <si>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</si>
  <si>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</si>
  <si>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</si>
  <si>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</si>
  <si>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</si>
  <si>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</si>
  <si>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</si>
  <si>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</si>
  <si>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</si>
  <si>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</si>
  <si>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</si>
  <si>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</si>
  <si>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</si>
  <si>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</si>
  <si>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</si>
  <si>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</si>
  <si>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</si>
  <si>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</si>
  <si>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</si>
  <si>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</si>
  <si>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</si>
  <si>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</si>
  <si>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</si>
  <si>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</si>
  <si>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</si>
  <si>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</si>
  <si>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</si>
  <si>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</si>
  <si>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</si>
  <si>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</si>
  <si>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</si>
  <si>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</si>
  <si>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</si>
  <si>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</si>
  <si>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</si>
  <si>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</si>
  <si>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</si>
  <si>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</si>
  <si>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</si>
  <si>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</si>
  <si>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</si>
  <si>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</si>
  <si>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</si>
  <si>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</si>
  <si>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</si>
  <si>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</si>
  <si>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</si>
  <si>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</si>
  <si>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</si>
  <si>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</si>
  <si>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</si>
  <si>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</si>
  <si>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</si>
  <si>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</si>
  <si>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</si>
  <si>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</si>
  <si>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</si>
  <si>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</si>
  <si>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</si>
  <si>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</si>
  <si>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</si>
  <si>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</si>
  <si>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</si>
  <si>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</si>
  <si>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</si>
  <si>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</si>
  <si>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</si>
  <si>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</si>
  <si>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</si>
  <si>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</si>
  <si>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</si>
  <si>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</si>
  <si>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</si>
  <si>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</si>
  <si>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</si>
  <si>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</si>
  <si>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</si>
  <si>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</si>
  <si>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</si>
  <si>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</si>
  <si>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</si>
  <si>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</si>
  <si>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</si>
  <si>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</si>
  <si>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</si>
  <si>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</si>
  <si>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</si>
  <si>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</si>
  <si>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</si>
  <si>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</si>
  <si>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</si>
  <si>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</si>
  <si>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</si>
  <si>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</si>
  <si>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</si>
  <si>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</si>
  <si>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</si>
  <si>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</si>
  <si>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</si>
  <si>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</si>
  <si>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</si>
  <si>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</si>
  <si>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</si>
  <si>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</si>
  <si>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</si>
  <si>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</si>
  <si>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</si>
  <si>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</si>
  <si>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</si>
  <si>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</si>
  <si>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</si>
  <si>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</si>
  <si>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</si>
  <si>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</si>
  <si>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</si>
  <si>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</si>
  <si>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</si>
  <si>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</si>
  <si>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</si>
  <si>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</si>
  <si>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</si>
  <si>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</si>
  <si>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</si>
  <si>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</si>
  <si>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</si>
  <si>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</si>
  <si>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</si>
  <si>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</si>
  <si>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</si>
  <si>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</si>
  <si>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</si>
  <si>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</si>
  <si>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</si>
  <si>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</si>
  <si>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</si>
  <si>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</si>
  <si>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</si>
  <si>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</si>
  <si>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</si>
  <si>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</si>
  <si>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</si>
  <si>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</si>
  <si>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</si>
  <si>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</si>
  <si>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</si>
  <si>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</si>
  <si>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</si>
  <si>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</si>
  <si>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</si>
  <si>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</si>
  <si>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</si>
  <si>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</si>
  <si>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</si>
  <si>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</si>
  <si>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</si>
  <si>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</si>
  <si>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</si>
  <si>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</si>
  <si>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</si>
  <si>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</si>
  <si>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</si>
  <si>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</si>
  <si>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</si>
  <si>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</si>
  <si>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</si>
  <si>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</si>
  <si>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</si>
  <si>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</si>
  <si>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</si>
  <si>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</si>
  <si>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</si>
  <si>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</si>
  <si>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</si>
  <si>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</si>
  <si>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</si>
  <si>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</si>
  <si>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</si>
  <si>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</si>
  <si>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</si>
  <si>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</si>
  <si>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</si>
  <si>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</si>
  <si>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</si>
  <si>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</si>
  <si>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</si>
  <si>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</si>
  <si>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</si>
  <si>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</si>
  <si>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</si>
  <si>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</si>
  <si>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</si>
  <si>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</si>
  <si>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</si>
  <si>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</si>
  <si>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</si>
  <si>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</si>
  <si>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</si>
  <si>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</si>
  <si>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</si>
  <si>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</si>
  <si>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</si>
  <si>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</si>
  <si>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</si>
  <si>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</si>
  <si>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</si>
  <si>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</si>
  <si>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</si>
  <si>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</si>
  <si>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</si>
  <si>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</si>
  <si>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</si>
  <si>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</si>
  <si>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</si>
  <si>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</si>
  <si>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</si>
  <si>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</si>
  <si>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</si>
  <si>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</si>
  <si>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</si>
  <si>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</si>
  <si>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</si>
  <si>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</si>
  <si>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</si>
  <si>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</si>
  <si>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</si>
  <si>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</si>
  <si>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</si>
  <si>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</si>
  <si>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</si>
  <si>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</si>
  <si>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</si>
  <si>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</si>
  <si>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</si>
  <si>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</si>
  <si>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</si>
  <si>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</si>
  <si>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</si>
  <si>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</si>
  <si>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</si>
  <si>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</si>
  <si>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</si>
  <si>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</si>
  <si>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</si>
  <si>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</si>
  <si>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</si>
  <si>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</si>
  <si>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</si>
  <si>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</si>
  <si>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</si>
  <si>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</si>
  <si>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</si>
  <si>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</si>
  <si>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</si>
  <si>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</si>
  <si>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</si>
  <si>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</si>
  <si>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</si>
  <si>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</si>
  <si>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</si>
  <si>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</si>
  <si>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</si>
  <si>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</si>
  <si>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</si>
  <si>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</si>
  <si>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</si>
  <si>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</si>
  <si>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</si>
  <si>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</si>
  <si>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</si>
  <si>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</si>
  <si>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</si>
  <si>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</si>
  <si>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</si>
  <si>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</si>
  <si>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</si>
  <si>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</si>
  <si>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</si>
  <si>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</si>
  <si>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</si>
  <si>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</si>
  <si>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</si>
  <si>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</si>
  <si>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</si>
  <si>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</si>
  <si>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</si>
  <si>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</si>
  <si>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</si>
  <si>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</si>
  <si>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</si>
  <si>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</si>
  <si>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</si>
  <si>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</si>
  <si>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</si>
  <si>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</si>
  <si>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</si>
  <si>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</si>
  <si>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</si>
  <si>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</si>
  <si>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</si>
  <si>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</si>
  <si>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</si>
  <si>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</si>
  <si>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</si>
  <si>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</si>
  <si>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</si>
  <si>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</si>
  <si>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</si>
  <si>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</si>
  <si>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</si>
  <si>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</si>
  <si>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</si>
  <si>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</si>
  <si>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</si>
  <si>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</si>
  <si>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</si>
  <si>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</si>
  <si>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</si>
  <si>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</si>
  <si>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</si>
  <si>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</si>
  <si>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</si>
  <si>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</si>
  <si>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</si>
  <si>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</si>
  <si>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</si>
  <si>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</si>
  <si>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</si>
  <si>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</si>
  <si>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</si>
  <si>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</si>
  <si>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</si>
  <si>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</si>
  <si>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</si>
  <si>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</si>
  <si>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</si>
  <si>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</si>
  <si>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</si>
  <si>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</si>
  <si>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</si>
  <si>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</si>
  <si>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</si>
  <si>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</si>
  <si>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</si>
  <si>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</si>
  <si>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</si>
  <si>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</si>
  <si>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</si>
  <si>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</si>
  <si>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</si>
  <si>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</si>
  <si>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</si>
  <si>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</si>
  <si>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</si>
  <si>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</si>
  <si>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</si>
  <si>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</si>
  <si>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</si>
  <si>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</si>
  <si>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</si>
  <si>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</si>
  <si>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</si>
  <si>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</si>
  <si>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</si>
  <si>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</si>
  <si>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</si>
  <si>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</si>
  <si>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</si>
  <si>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</si>
  <si>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</si>
  <si>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</si>
  <si>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</si>
  <si>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</si>
  <si>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</si>
  <si>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</si>
  <si>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</si>
  <si>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</si>
  <si>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</si>
  <si>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</si>
  <si>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</si>
  <si>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</si>
  <si>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</si>
  <si>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</si>
  <si>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</si>
  <si>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</si>
  <si>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</si>
  <si>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</si>
  <si>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</si>
  <si>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</si>
  <si>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</si>
  <si>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</si>
  <si>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</si>
  <si>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</si>
  <si>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</si>
  <si>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</si>
  <si>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</si>
  <si>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</si>
  <si>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</si>
  <si>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</si>
  <si>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</si>
  <si>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</si>
  <si>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</si>
  <si>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</si>
  <si>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</si>
  <si>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</si>
  <si>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</si>
  <si>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</si>
  <si>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</si>
  <si>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</si>
  <si>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</si>
  <si>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</si>
  <si>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</si>
  <si>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</si>
  <si>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</si>
  <si>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</si>
  <si>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</si>
  <si>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</si>
  <si>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</si>
  <si>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</si>
  <si>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</si>
  <si>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</si>
  <si>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</si>
  <si>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</si>
  <si>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</si>
  <si>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</si>
  <si>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</si>
  <si>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</si>
  <si>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</si>
  <si>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</si>
  <si>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</si>
  <si>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</si>
  <si>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</si>
  <si>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</si>
  <si>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</si>
  <si>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</si>
  <si>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</si>
  <si>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</si>
  <si>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</si>
  <si>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</si>
  <si>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</si>
  <si>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</si>
  <si>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</si>
  <si>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</si>
  <si>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</si>
  <si>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</si>
  <si>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</si>
  <si>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</si>
  <si>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</si>
  <si>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</si>
  <si>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</si>
  <si>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</si>
  <si>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</si>
  <si>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</si>
  <si>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</si>
  <si>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</si>
  <si>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</si>
  <si>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</si>
  <si>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</si>
  <si>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</si>
  <si>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</si>
  <si>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</si>
  <si>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</si>
  <si>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</si>
  <si>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</si>
  <si>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</si>
  <si>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</si>
  <si>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</si>
  <si>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</si>
  <si>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</si>
  <si>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</si>
  <si>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</si>
  <si>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</si>
  <si>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</si>
  <si>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</si>
  <si>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</si>
  <si>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</si>
  <si>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</si>
  <si>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</si>
  <si>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</si>
  <si>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</si>
  <si>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</si>
  <si>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</si>
  <si>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</si>
  <si>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</si>
  <si>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</si>
  <si>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</si>
  <si>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</si>
  <si>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</si>
  <si>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</si>
  <si>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</si>
  <si>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</si>
  <si>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</si>
  <si>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</si>
  <si>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</si>
  <si>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</si>
  <si>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</si>
  <si>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</si>
  <si>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</si>
  <si>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</si>
  <si>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</si>
  <si>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</si>
  <si>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</si>
  <si>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</si>
  <si>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</si>
  <si>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</si>
  <si>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</si>
  <si>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</si>
  <si>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</si>
  <si>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</si>
  <si>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</si>
  <si>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</si>
  <si>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</si>
  <si>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</si>
  <si>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</si>
  <si>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</si>
  <si>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</si>
  <si>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</si>
  <si>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</si>
  <si>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</si>
  <si>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</si>
  <si>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</si>
  <si>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</si>
  <si>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</si>
  <si>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</si>
  <si>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</si>
  <si>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</si>
  <si>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</si>
  <si>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</si>
  <si>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</si>
  <si>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</si>
  <si>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</si>
  <si>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</si>
  <si>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</si>
  <si>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</si>
  <si>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</si>
  <si>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</si>
  <si>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</si>
  <si>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</si>
  <si>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</si>
  <si>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</si>
  <si>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</si>
  <si>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</si>
  <si>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</si>
  <si>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</si>
  <si>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</si>
  <si>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</si>
  <si>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</si>
  <si>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</si>
  <si>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</si>
  <si>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</si>
  <si>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</si>
  <si>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</si>
  <si>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</si>
  <si>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</si>
  <si>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</si>
  <si>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</si>
  <si>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</si>
  <si>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</si>
  <si>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</si>
  <si>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</si>
  <si>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</si>
  <si>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</si>
  <si>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</si>
  <si>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</si>
  <si>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</si>
  <si>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</si>
  <si>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</si>
  <si>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</si>
  <si>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</si>
  <si>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</si>
  <si>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</si>
  <si>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</si>
  <si>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</si>
  <si>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</si>
  <si>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</si>
  <si>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</si>
  <si>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</si>
  <si>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</si>
  <si>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</si>
  <si>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</si>
  <si>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</si>
  <si>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</si>
  <si>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</si>
  <si>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</si>
  <si>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</si>
  <si>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</si>
  <si>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</si>
  <si>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</si>
  <si>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</si>
  <si>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</si>
  <si>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</si>
  <si>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</si>
  <si>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</si>
  <si>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</si>
  <si>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</si>
  <si>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</si>
  <si>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</si>
  <si>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</si>
  <si>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</si>
  <si>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</si>
  <si>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</si>
  <si>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</si>
  <si>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</si>
  <si>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</si>
  <si>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</si>
  <si>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</si>
  <si>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</si>
  <si>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</si>
  <si>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</si>
  <si>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</si>
  <si>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</si>
  <si>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</si>
  <si>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</si>
  <si>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</si>
  <si>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</si>
  <si>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</si>
  <si>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</si>
  <si>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</si>
  <si>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</si>
  <si>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</si>
  <si>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</si>
  <si>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</si>
  <si>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</si>
  <si>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</si>
  <si>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</si>
  <si>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</si>
  <si>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</si>
  <si>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</si>
  <si>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</si>
  <si>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</si>
  <si>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</si>
  <si>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</si>
  <si>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</si>
  <si>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</si>
  <si>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</si>
  <si>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</si>
  <si>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</si>
  <si>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</si>
  <si>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</si>
  <si>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</si>
  <si>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</si>
  <si>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</si>
  <si>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</si>
  <si>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</si>
  <si>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</si>
  <si>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</si>
  <si>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</si>
  <si>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</si>
  <si>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</si>
  <si>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</si>
  <si>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</si>
  <si>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</si>
  <si>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</si>
  <si>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</si>
  <si>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</si>
  <si>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</si>
  <si>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</si>
  <si>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</si>
  <si>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</si>
  <si>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</si>
  <si>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</si>
  <si>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</si>
  <si>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</si>
  <si>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</si>
  <si>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</si>
  <si>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</si>
  <si>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</si>
  <si>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</si>
  <si>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</si>
  <si>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</si>
  <si>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</si>
  <si>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</si>
  <si>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</si>
  <si>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</si>
  <si>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</si>
  <si>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</si>
  <si>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</si>
  <si>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</si>
  <si>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</si>
  <si>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</si>
  <si>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</si>
  <si>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</si>
  <si>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</si>
  <si>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</si>
  <si>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</si>
  <si>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</si>
  <si>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</si>
  <si>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</si>
  <si>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</si>
  <si>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</si>
  <si>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</si>
  <si>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</si>
  <si>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</si>
  <si>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</si>
  <si>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</si>
  <si>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</si>
  <si>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</si>
  <si>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</si>
  <si>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</si>
  <si>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</si>
  <si>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</si>
  <si>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</si>
  <si>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</si>
  <si>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</si>
  <si>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</si>
  <si>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</si>
  <si>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</si>
  <si>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</si>
  <si>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</si>
  <si>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</si>
  <si>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</si>
  <si>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</si>
  <si>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</si>
  <si>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</si>
  <si>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</si>
  <si>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</si>
  <si>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</si>
  <si>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</si>
  <si>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</si>
  <si>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</si>
  <si>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</si>
  <si>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</si>
  <si>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</si>
  <si>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</si>
  <si>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</si>
  <si>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</si>
  <si>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</si>
  <si>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</si>
  <si>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</si>
  <si>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</si>
  <si>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</si>
  <si>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</si>
  <si>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</si>
  <si>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</si>
  <si>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</si>
  <si>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</si>
  <si>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</si>
  <si>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</si>
  <si>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</si>
  <si>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</si>
  <si>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</si>
  <si>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</si>
  <si>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</si>
  <si>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</si>
  <si>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</si>
  <si>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</si>
  <si>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</si>
  <si>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</si>
  <si>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</si>
  <si>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</si>
  <si>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</si>
  <si>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</si>
  <si>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</si>
  <si>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</si>
  <si>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</si>
  <si>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</si>
  <si>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</si>
  <si>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</si>
  <si>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</si>
  <si>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</si>
  <si>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</si>
  <si>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</si>
  <si>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</si>
  <si>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</si>
  <si>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</si>
  <si>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</si>
  <si>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</si>
  <si>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</si>
  <si>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</si>
  <si>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</si>
  <si>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</si>
  <si>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</si>
  <si>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</si>
  <si>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</si>
  <si>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</si>
  <si>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</si>
  <si>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</si>
  <si>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</si>
  <si>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</si>
  <si>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</si>
  <si>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</si>
  <si>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</si>
  <si>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</si>
  <si>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</si>
  <si>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</si>
  <si>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</si>
  <si>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</si>
  <si>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</si>
  <si>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</si>
  <si>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</si>
  <si>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</si>
  <si>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</si>
  <si>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</si>
  <si>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</si>
  <si>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</si>
  <si>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</si>
  <si>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</si>
  <si>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</si>
  <si>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</si>
  <si>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</si>
  <si>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</si>
  <si>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</si>
  <si>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</si>
  <si>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</si>
  <si>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</si>
  <si>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</si>
  <si>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</si>
  <si>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</si>
  <si>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</si>
  <si>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</si>
  <si>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</si>
  <si>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</si>
  <si>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</si>
  <si>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</si>
  <si>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</si>
  <si>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</si>
  <si>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</si>
  <si>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</si>
  <si>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</si>
  <si>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</si>
  <si>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</si>
  <si>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</si>
  <si>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</si>
  <si>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</si>
  <si>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</si>
  <si>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</si>
  <si>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</si>
  <si>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</si>
  <si>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</si>
  <si>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</si>
  <si>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</si>
  <si>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</si>
  <si>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</si>
  <si>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</si>
  <si>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</si>
  <si>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</si>
  <si>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</si>
  <si>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</si>
  <si>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</si>
  <si>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</si>
  <si>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</si>
  <si>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</si>
  <si>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</si>
  <si>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</si>
  <si>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</si>
  <si>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</si>
  <si>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</si>
  <si>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</si>
  <si>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</si>
  <si>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</si>
  <si>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</si>
  <si>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</si>
  <si>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</si>
  <si>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</si>
  <si>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</si>
  <si>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</si>
  <si>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</si>
  <si>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</si>
  <si>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</si>
  <si>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</si>
  <si>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</si>
  <si>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</si>
  <si>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</si>
  <si>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</si>
  <si>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</si>
  <si>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</si>
  <si>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</si>
  <si>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</si>
  <si>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</si>
  <si>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</si>
  <si>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</si>
  <si>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</si>
  <si>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</si>
  <si>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</si>
  <si>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</si>
  <si>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</si>
  <si>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</si>
  <si>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</si>
  <si>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</si>
  <si>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</si>
  <si>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</si>
  <si>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</si>
  <si>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</si>
  <si>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</si>
  <si>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</si>
  <si>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</si>
  <si>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</si>
  <si>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</si>
  <si>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</si>
  <si>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</si>
  <si>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</si>
  <si>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</si>
  <si>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</si>
  <si>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</si>
  <si>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</si>
  <si>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</si>
  <si>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</si>
  <si>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</si>
  <si>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</si>
  <si>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</si>
  <si>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</si>
  <si>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</si>
  <si>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</si>
  <si>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</si>
  <si>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</si>
  <si>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</si>
  <si>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</si>
  <si>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</si>
  <si>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</si>
  <si>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</si>
  <si>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</si>
  <si>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</si>
  <si>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</si>
  <si>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</si>
  <si>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</si>
  <si>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</si>
  <si>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</si>
  <si>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</si>
  <si>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</si>
  <si>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</si>
  <si>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</si>
  <si>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</si>
  <si>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</si>
  <si>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</si>
  <si>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</si>
  <si>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</si>
  <si>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</si>
  <si>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</si>
  <si>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</si>
  <si>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</si>
  <si>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</si>
  <si>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</si>
  <si>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</si>
  <si>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</si>
  <si>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</si>
  <si>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</si>
  <si>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</si>
  <si>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</si>
  <si>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</si>
  <si>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</si>
  <si>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</si>
  <si>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</si>
  <si>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</si>
  <si>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</si>
  <si>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</si>
  <si>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</si>
  <si>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</si>
  <si>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</si>
  <si>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</si>
  <si>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</si>
  <si>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</si>
  <si>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</si>
  <si>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</si>
  <si>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</si>
  <si>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</si>
  <si>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</si>
  <si>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</si>
  <si>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</si>
  <si>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</si>
  <si>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</si>
  <si>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</si>
  <si>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</si>
  <si>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</si>
  <si>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</si>
  <si>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</si>
  <si>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</si>
  <si>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</si>
  <si>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</si>
  <si>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</si>
  <si>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</si>
  <si>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</si>
  <si>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</si>
  <si>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</si>
  <si>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</si>
  <si>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</si>
  <si>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</si>
  <si>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</si>
  <si>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</si>
  <si>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</si>
  <si>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</si>
  <si>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</si>
  <si>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</si>
  <si>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</si>
  <si>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</si>
  <si>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</si>
  <si>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</si>
  <si>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</si>
  <si>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</si>
  <si>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</si>
  <si>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</si>
  <si>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</si>
  <si>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</si>
  <si>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</si>
  <si>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</si>
  <si>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</si>
  <si>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</si>
  <si>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</si>
  <si>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</si>
  <si>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</si>
  <si>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</si>
  <si>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</si>
  <si>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</si>
  <si>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</si>
  <si>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</si>
  <si>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</si>
  <si>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</si>
  <si>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</si>
  <si>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</si>
  <si>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</si>
  <si>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</si>
  <si>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</si>
  <si>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</si>
  <si>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</si>
  <si>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</si>
  <si>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</si>
  <si>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</si>
  <si>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</si>
  <si>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</si>
  <si>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</si>
  <si>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</si>
  <si>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</si>
  <si>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</si>
  <si>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</si>
  <si>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</si>
  <si>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</si>
  <si>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</si>
  <si>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</si>
  <si>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</si>
  <si>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</si>
  <si>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</si>
  <si>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</si>
  <si>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</si>
  <si>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</si>
  <si>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</si>
  <si>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</si>
  <si>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</si>
  <si>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</si>
  <si>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</si>
  <si>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</si>
  <si>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</si>
  <si>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</si>
  <si>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</si>
  <si>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</si>
  <si>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</si>
  <si>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</si>
  <si>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</si>
  <si>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</si>
  <si>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</si>
  <si>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</si>
  <si>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</si>
  <si>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</si>
  <si>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</si>
  <si>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</si>
  <si>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</si>
  <si>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</si>
  <si>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</si>
  <si>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</si>
  <si>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</si>
  <si>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</si>
  <si>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</si>
  <si>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</si>
  <si>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</si>
  <si>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</si>
  <si>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</si>
  <si>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</si>
  <si>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</si>
  <si>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</si>
  <si>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</si>
  <si>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</si>
  <si>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</si>
  <si>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</si>
  <si>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</si>
  <si>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</si>
  <si>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</si>
  <si>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</si>
  <si>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</si>
  <si>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</si>
  <si>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</si>
  <si>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</si>
  <si>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</si>
  <si>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</si>
  <si>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</si>
  <si>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</si>
  <si>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</si>
  <si>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</si>
  <si>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</si>
  <si>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</si>
  <si>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</si>
  <si>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</si>
  <si>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</si>
  <si>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</si>
  <si>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</si>
  <si>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</si>
  <si>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</si>
  <si>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</si>
  <si>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</si>
  <si>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</si>
  <si>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</si>
  <si>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</si>
  <si>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</si>
  <si>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</si>
  <si>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</si>
  <si>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</si>
  <si>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</si>
  <si>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</si>
  <si>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</si>
  <si>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</si>
  <si>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</si>
  <si>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</si>
  <si>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</si>
  <si>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</si>
  <si>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</si>
  <si>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</si>
  <si>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</si>
  <si>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</si>
  <si>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</si>
  <si>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</si>
  <si>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</si>
  <si>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</si>
  <si>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</si>
  <si>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</si>
  <si>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</si>
  <si>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</si>
  <si>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</si>
  <si>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</si>
  <si>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</si>
  <si>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</si>
  <si>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</si>
  <si>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</si>
  <si>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</si>
  <si>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</si>
  <si>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</si>
  <si>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</si>
  <si>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</si>
  <si>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</si>
  <si>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</si>
  <si>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</si>
  <si>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</si>
  <si>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</si>
  <si>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</si>
  <si>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</si>
  <si>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</si>
  <si>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</si>
  <si>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</si>
  <si>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</si>
  <si>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</si>
  <si>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</si>
  <si>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</si>
  <si>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</si>
  <si>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</si>
  <si>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</si>
  <si>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</si>
  <si>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</si>
  <si>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</si>
  <si>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</si>
  <si>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</si>
  <si>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</si>
  <si>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</si>
  <si>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</si>
  <si>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</si>
  <si>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</si>
  <si>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</si>
  <si>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</si>
  <si>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</si>
  <si>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</si>
  <si>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</si>
  <si>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</si>
  <si>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</si>
  <si>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</si>
  <si>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</si>
  <si>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</si>
  <si>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</si>
  <si>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</si>
  <si>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</si>
  <si>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</si>
  <si>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</si>
  <si>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</si>
  <si>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</si>
  <si>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</si>
  <si>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</si>
  <si>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</si>
  <si>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</si>
  <si>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</si>
  <si>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</si>
  <si>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</si>
  <si>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</si>
  <si>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</si>
  <si>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</si>
  <si>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</si>
  <si>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</si>
  <si>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</si>
  <si>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</si>
  <si>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</si>
  <si>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</si>
  <si>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</si>
  <si>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</si>
  <si>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</si>
  <si>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</si>
  <si>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</si>
  <si>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</si>
  <si>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</si>
  <si>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</si>
  <si>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</si>
  <si>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</si>
  <si>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</si>
  <si>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</si>
  <si>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</si>
  <si>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</si>
  <si>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</si>
  <si>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</si>
  <si>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</si>
  <si>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</si>
  <si>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</si>
  <si>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</si>
  <si>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</si>
  <si>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</si>
  <si>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</si>
  <si>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</si>
  <si>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</si>
  <si>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</si>
  <si>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</si>
  <si>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</si>
  <si>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</si>
  <si>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</si>
  <si>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</si>
  <si>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</si>
  <si>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</si>
  <si>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</si>
  <si>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</si>
  <si>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</si>
  <si>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</si>
  <si>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</si>
  <si>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</si>
  <si>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</si>
  <si>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</si>
  <si>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</si>
  <si>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</si>
  <si>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</si>
  <si>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</si>
  <si>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</si>
  <si>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</si>
  <si>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</si>
  <si>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</si>
  <si>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</si>
  <si>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</si>
  <si>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</si>
  <si>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</si>
  <si>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</si>
  <si>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</si>
  <si>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</si>
  <si>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</si>
  <si>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</si>
  <si>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</si>
  <si>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</si>
  <si>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</si>
  <si>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</si>
  <si>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</si>
  <si>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</si>
  <si>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</si>
  <si>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</si>
  <si>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</si>
  <si>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</si>
  <si>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</si>
  <si>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</si>
  <si>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</si>
  <si>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</si>
  <si>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</si>
  <si>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</si>
  <si>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</si>
  <si>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</si>
  <si>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</si>
  <si>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</si>
  <si>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</si>
  <si>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</si>
  <si>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</si>
  <si>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</si>
  <si>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</si>
  <si>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</si>
  <si>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</si>
  <si>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</si>
  <si>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</si>
  <si>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</si>
  <si>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</si>
  <si>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</si>
  <si>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</si>
  <si>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</si>
  <si>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</si>
  <si>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</si>
  <si>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</si>
  <si>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</si>
  <si>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</si>
  <si>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</si>
  <si>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</si>
  <si>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</si>
  <si>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</si>
  <si>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</si>
  <si>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</si>
  <si>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</si>
  <si>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</si>
  <si>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</si>
  <si>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</si>
  <si>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</si>
  <si>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</si>
  <si>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</si>
  <si>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</si>
  <si>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</si>
  <si>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</si>
  <si>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</si>
  <si>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</si>
  <si>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</si>
  <si>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</si>
  <si>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</si>
  <si>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</si>
  <si>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</si>
  <si>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</si>
  <si>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</si>
  <si>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</si>
  <si>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</si>
  <si>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</si>
  <si>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</si>
  <si>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</si>
  <si>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</si>
  <si>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</si>
  <si>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</si>
  <si>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</si>
  <si>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</si>
  <si>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</si>
  <si>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</si>
  <si>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</si>
  <si>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</si>
  <si>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</si>
  <si>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</si>
  <si>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</si>
  <si>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</si>
  <si>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</si>
  <si>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</si>
  <si>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</si>
  <si>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</si>
  <si>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</si>
  <si>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</si>
  <si>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</si>
  <si>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</si>
  <si>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</si>
  <si>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</si>
  <si>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</si>
  <si>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</si>
  <si>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</si>
  <si>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</si>
  <si>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</si>
  <si>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</si>
  <si>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</si>
  <si>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</si>
  <si>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</si>
  <si>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</si>
  <si>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</si>
  <si>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</si>
  <si>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</si>
  <si>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</si>
  <si>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</si>
  <si>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</si>
  <si>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</si>
  <si>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</si>
  <si>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</si>
  <si>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</si>
  <si>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</si>
  <si>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</si>
  <si>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</si>
  <si>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</si>
  <si>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</si>
  <si>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</si>
  <si>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</si>
  <si>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</si>
  <si>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</si>
  <si>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</si>
  <si>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</si>
  <si>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</si>
  <si>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</si>
  <si>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</si>
  <si>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</si>
  <si>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</si>
  <si>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</si>
  <si>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</si>
  <si>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</si>
  <si>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</si>
  <si>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</si>
  <si>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</si>
  <si>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</si>
  <si>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</si>
  <si>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</si>
  <si>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</si>
  <si>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</si>
  <si>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</si>
  <si>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</si>
  <si>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</si>
  <si>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</si>
  <si>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</si>
  <si>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</si>
  <si>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</si>
  <si>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</si>
  <si>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</si>
  <si>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</si>
  <si>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</si>
  <si>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</si>
  <si>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</si>
  <si>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</si>
  <si>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</si>
  <si>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</si>
  <si>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</si>
  <si>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</si>
  <si>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</si>
  <si>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</si>
  <si>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</si>
  <si>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</si>
  <si>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</si>
  <si>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</si>
  <si>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</si>
  <si>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</si>
  <si>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</si>
  <si>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</si>
  <si>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</si>
  <si>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</si>
  <si>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</si>
  <si>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</si>
  <si>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</si>
  <si>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</si>
  <si>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</si>
  <si>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</si>
  <si>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</si>
  <si>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</si>
  <si>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</si>
  <si>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</si>
  <si>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</si>
  <si>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</si>
  <si>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</si>
  <si>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</si>
  <si>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</si>
  <si>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</si>
  <si>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</si>
  <si>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</si>
  <si>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</si>
  <si>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</si>
  <si>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</si>
  <si>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</si>
  <si>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</si>
  <si>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</si>
  <si>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</si>
  <si>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</si>
  <si>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</si>
  <si>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</si>
  <si>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</si>
  <si>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</si>
  <si>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</si>
  <si>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</si>
  <si>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</si>
  <si>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</si>
  <si>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</si>
  <si>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</si>
  <si>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</si>
  <si>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</si>
  <si>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</si>
  <si>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</si>
  <si>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</si>
  <si>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</si>
  <si>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</si>
  <si>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</si>
  <si>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</si>
  <si>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</si>
  <si>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</si>
  <si>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</si>
  <si>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</si>
  <si>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</si>
  <si>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</si>
  <si>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</si>
  <si>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</si>
  <si>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</si>
  <si>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</si>
  <si>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</si>
  <si>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</si>
  <si>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</si>
  <si>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</si>
  <si>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</si>
  <si>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</si>
  <si>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</si>
  <si>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</si>
  <si>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</si>
  <si>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</si>
  <si>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</si>
  <si>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</si>
  <si>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</si>
  <si>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</si>
  <si>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</si>
  <si>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</si>
  <si>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</si>
  <si>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</si>
  <si>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</si>
  <si>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</si>
  <si>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</si>
  <si>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</si>
  <si>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</si>
  <si>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</si>
  <si>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</si>
  <si>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</si>
  <si>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</si>
  <si>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</si>
  <si>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</si>
  <si>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</si>
  <si>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</si>
  <si>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</si>
  <si>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</si>
  <si>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</si>
  <si>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</si>
  <si>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</si>
  <si>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</si>
  <si>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</si>
  <si>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</si>
  <si>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</si>
  <si>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</si>
  <si>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</si>
  <si>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</si>
  <si>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</si>
  <si>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</si>
  <si>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</si>
  <si>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</si>
  <si>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</si>
  <si>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</si>
  <si>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</si>
  <si>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</si>
  <si>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</si>
  <si>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</si>
  <si>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</si>
  <si>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</si>
  <si>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</si>
  <si>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</si>
  <si>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</si>
  <si>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</si>
  <si>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</si>
  <si>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</si>
  <si>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</si>
  <si>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</si>
  <si>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</si>
  <si>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</si>
  <si>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</si>
  <si>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</si>
  <si>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</si>
  <si>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</si>
  <si>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</si>
  <si>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</si>
  <si>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</si>
  <si>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</si>
  <si>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</si>
  <si>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</si>
  <si>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</si>
  <si>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</si>
  <si>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</si>
  <si>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</si>
  <si>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</si>
  <si>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</si>
  <si>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</si>
  <si>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</si>
  <si>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</si>
  <si>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</si>
  <si>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</si>
  <si>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</si>
  <si>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</si>
  <si>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</si>
  <si>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</si>
  <si>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</si>
  <si>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</si>
  <si>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</si>
  <si>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</si>
  <si>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</si>
  <si>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</si>
  <si>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</si>
  <si>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</si>
  <si>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</si>
  <si>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</si>
  <si>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</si>
  <si>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</si>
  <si>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</si>
  <si>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</si>
  <si>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</si>
  <si>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</si>
  <si>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</si>
  <si>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</si>
  <si>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</si>
  <si>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</si>
  <si>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</si>
  <si>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</si>
  <si>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</si>
  <si>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</si>
  <si>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</si>
  <si>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</si>
  <si>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</si>
  <si>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</si>
  <si>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</si>
  <si>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</si>
  <si>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</si>
  <si>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</si>
  <si>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</si>
  <si>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</si>
  <si>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</si>
  <si>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</si>
  <si>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</si>
  <si>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</si>
  <si>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</si>
  <si>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</si>
  <si>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</si>
  <si>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</si>
  <si>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</si>
  <si>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</si>
  <si>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</si>
  <si>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</si>
  <si>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</si>
  <si>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</si>
  <si>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</si>
  <si>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</si>
  <si>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</si>
  <si>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</si>
  <si>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</si>
  <si>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</si>
  <si>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</si>
  <si>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</si>
  <si>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</si>
  <si>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</si>
  <si>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</si>
  <si>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</si>
  <si>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</si>
  <si>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</si>
  <si>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</si>
  <si>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</si>
  <si>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</si>
  <si>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</si>
  <si>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</si>
  <si>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</si>
  <si>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</si>
  <si>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</si>
  <si>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</si>
  <si>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</si>
  <si>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</si>
  <si>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</si>
  <si>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</si>
  <si>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</si>
  <si>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</si>
  <si>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</si>
  <si>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</si>
  <si>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</si>
  <si>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</si>
  <si>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</si>
  <si>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</si>
  <si>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</si>
  <si>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</si>
  <si>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</si>
  <si>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</si>
  <si>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</si>
  <si>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</si>
  <si>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</si>
  <si>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</si>
  <si>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</si>
  <si>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</si>
  <si>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</si>
  <si>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</si>
  <si>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</si>
  <si>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</si>
  <si>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</si>
  <si>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</si>
  <si>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</si>
  <si>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</si>
  <si>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</si>
  <si>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</si>
  <si>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</si>
  <si>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</si>
  <si>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</si>
  <si>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</si>
  <si>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</si>
  <si>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</si>
  <si>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</si>
  <si>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</si>
  <si>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</si>
  <si>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</si>
  <si>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</si>
  <si>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</si>
  <si>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</si>
  <si>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</si>
  <si>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</si>
  <si>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</si>
  <si>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</si>
  <si>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</si>
  <si>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</si>
  <si>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</si>
  <si>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</si>
  <si>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</si>
  <si>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</si>
  <si>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</si>
  <si>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</si>
  <si>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</si>
  <si>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</si>
  <si>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</si>
  <si>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</si>
  <si>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</si>
  <si>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</si>
  <si>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</si>
  <si>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</si>
  <si>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</si>
  <si>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</si>
  <si>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</si>
  <si>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</si>
  <si>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</si>
  <si>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</si>
  <si>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</si>
  <si>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</si>
  <si>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</si>
  <si>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</si>
  <si>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</si>
  <si>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</si>
  <si>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</si>
  <si>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</si>
  <si>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</si>
  <si>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</si>
  <si>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</si>
  <si>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</si>
  <si>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</si>
  <si>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</si>
  <si>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</si>
  <si>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</si>
  <si>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</si>
  <si>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</si>
  <si>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</si>
  <si>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</si>
  <si>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</si>
  <si>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</si>
  <si>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</si>
  <si>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</si>
  <si>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</si>
  <si>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</si>
  <si>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</si>
  <si>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</si>
  <si>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</si>
  <si>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</si>
  <si>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</si>
  <si>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</si>
  <si>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</si>
  <si>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</si>
  <si>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</si>
  <si>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</si>
  <si>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</si>
  <si>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</si>
  <si>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</si>
  <si>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</si>
  <si>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</si>
  <si>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</si>
  <si>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</si>
  <si>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</si>
  <si>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</si>
  <si>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</si>
  <si>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</si>
  <si>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</si>
  <si>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</si>
  <si>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</si>
  <si>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</si>
  <si>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</si>
  <si>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</si>
  <si>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</si>
  <si>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</si>
  <si>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</si>
  <si>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</si>
  <si>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</si>
  <si>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</si>
  <si>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</si>
  <si>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</si>
  <si>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</si>
  <si>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</si>
  <si>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</si>
  <si>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</si>
  <si>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</si>
  <si>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</si>
  <si>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</si>
  <si>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</si>
  <si>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</si>
  <si>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</si>
  <si>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</si>
  <si>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</si>
  <si>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</si>
  <si>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</si>
  <si>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</si>
  <si>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</si>
  <si>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</si>
  <si>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</si>
  <si>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</si>
  <si>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</si>
  <si>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</si>
  <si>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</si>
  <si>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</si>
  <si>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</si>
  <si>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</si>
  <si>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</si>
  <si>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</si>
  <si>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</si>
  <si>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</si>
  <si>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</si>
  <si>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</si>
  <si>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</si>
  <si>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</si>
  <si>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</si>
  <si>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</si>
  <si>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</si>
  <si>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</si>
  <si>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</si>
  <si>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</si>
  <si>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</si>
  <si>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</si>
  <si>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</si>
  <si>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</si>
  <si>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</si>
  <si>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</si>
  <si>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</si>
  <si>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</si>
  <si>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</si>
  <si>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</si>
  <si>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</si>
  <si>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</si>
  <si>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</si>
  <si>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</si>
  <si>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</si>
  <si>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</si>
  <si>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</si>
  <si>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</si>
  <si>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</si>
  <si>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</si>
  <si>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</si>
  <si>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</si>
  <si>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</si>
  <si>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</si>
  <si>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</si>
  <si>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</si>
  <si>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</si>
  <si>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</si>
  <si>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</si>
  <si>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</si>
  <si>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</si>
  <si>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</si>
  <si>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</si>
  <si>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</si>
  <si>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</si>
  <si>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</si>
  <si>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</si>
  <si>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</si>
  <si>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</si>
  <si>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</si>
  <si>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</si>
  <si>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</si>
  <si>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</si>
  <si>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</si>
  <si>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</si>
  <si>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</si>
  <si>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</si>
  <si>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</si>
  <si>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</si>
  <si>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</si>
  <si>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</si>
  <si>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</si>
  <si>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</si>
  <si>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</si>
  <si>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</si>
  <si>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</si>
  <si>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</si>
  <si>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</si>
  <si>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</si>
  <si>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</si>
  <si>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</si>
  <si>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</si>
  <si>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</si>
  <si>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</si>
  <si>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</si>
  <si>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</si>
  <si>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</si>
  <si>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</si>
  <si>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</si>
  <si>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</si>
  <si>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</si>
  <si>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</si>
  <si>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</si>
  <si>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</si>
  <si>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</si>
  <si>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</si>
  <si>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</si>
  <si>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</si>
  <si>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</si>
  <si>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</si>
  <si>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</si>
  <si>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</si>
  <si>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</si>
  <si>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</si>
  <si>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</si>
  <si>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</si>
  <si>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</si>
  <si>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</si>
  <si>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</si>
  <si>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</si>
  <si>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</si>
  <si>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</si>
  <si>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</si>
  <si>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</si>
  <si>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</si>
  <si>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</si>
  <si>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</si>
  <si>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</si>
  <si>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</si>
  <si>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</si>
  <si>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</si>
  <si>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</si>
  <si>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</si>
  <si>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</si>
  <si>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</si>
  <si>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</si>
  <si>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</si>
  <si>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</si>
  <si>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</si>
  <si>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</si>
  <si>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</si>
  <si>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</si>
  <si>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</si>
  <si>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</si>
  <si>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</si>
  <si>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</si>
  <si>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</si>
  <si>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</si>
  <si>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</si>
  <si>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</si>
  <si>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</si>
  <si>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</si>
  <si>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</si>
  <si>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</si>
  <si>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</si>
  <si>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</si>
  <si>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</si>
  <si>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</si>
  <si>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</si>
  <si>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</si>
  <si>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</si>
  <si>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</si>
  <si>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</si>
  <si>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</si>
  <si>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</si>
  <si>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</si>
  <si>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</si>
  <si>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</si>
  <si>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</si>
  <si>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</si>
  <si>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</si>
  <si>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</si>
  <si>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</si>
  <si>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</si>
  <si>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</si>
  <si>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</si>
  <si>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</si>
  <si>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</si>
  <si>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</si>
  <si>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</si>
  <si>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</si>
  <si>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</si>
  <si>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</si>
  <si>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</si>
  <si>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</si>
  <si>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</si>
  <si>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</si>
  <si>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</si>
  <si>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</si>
  <si>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</si>
  <si>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</si>
  <si>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</si>
  <si>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</si>
  <si>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</si>
  <si>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</si>
  <si>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</si>
  <si>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</si>
  <si>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</si>
  <si>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</si>
  <si>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</si>
  <si>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</si>
  <si>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</si>
  <si>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</si>
  <si>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</si>
  <si>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</si>
  <si>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</si>
  <si>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</si>
  <si>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</si>
  <si>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</si>
  <si>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</si>
  <si>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</si>
  <si>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</si>
  <si>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</si>
  <si>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</si>
  <si>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</si>
  <si>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</si>
  <si>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</si>
  <si>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</si>
  <si>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</si>
  <si>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</si>
  <si>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</si>
  <si>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</si>
  <si>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</si>
  <si>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</si>
  <si>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</si>
  <si>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</si>
  <si>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</si>
  <si>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</si>
  <si>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</si>
  <si>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</si>
  <si>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</si>
  <si>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</si>
  <si>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</si>
  <si>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</si>
  <si>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</si>
  <si>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</si>
  <si>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</si>
  <si>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</si>
  <si>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</si>
  <si>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</si>
  <si>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</si>
  <si>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</si>
  <si>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</si>
  <si>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</si>
  <si>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</si>
  <si>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</si>
  <si>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</si>
  <si>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</si>
  <si>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</si>
  <si>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</si>
  <si>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</si>
  <si>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</si>
  <si>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</si>
  <si>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</si>
  <si>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</si>
  <si>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</si>
  <si>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</si>
  <si>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</si>
  <si>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</si>
  <si>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</si>
  <si>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</si>
  <si>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</si>
  <si>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</si>
  <si>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</si>
  <si>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</si>
  <si>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</si>
  <si>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</si>
  <si>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</si>
  <si>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</si>
  <si>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</si>
  <si>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</si>
  <si>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</si>
  <si>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</si>
  <si>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</si>
  <si>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</si>
  <si>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</si>
  <si>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</si>
  <si>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</si>
  <si>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</si>
  <si>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</si>
  <si>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</si>
  <si>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</si>
  <si>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</si>
  <si>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</si>
  <si>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</si>
  <si>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</si>
  <si>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</si>
  <si>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</si>
  <si>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</si>
  <si>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</si>
  <si>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</si>
  <si>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</si>
  <si>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</si>
  <si>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</si>
  <si>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</si>
  <si>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</si>
  <si>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</si>
  <si>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</si>
  <si>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</si>
  <si>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</si>
  <si>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</si>
  <si>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</si>
  <si>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</si>
  <si>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</si>
  <si>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</si>
  <si>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</si>
  <si>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</si>
  <si>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</si>
  <si>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</si>
  <si>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</si>
  <si>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</si>
  <si>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</si>
  <si>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</si>
  <si>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</si>
  <si>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</si>
  <si>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</si>
  <si>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</si>
  <si>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</si>
  <si>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</si>
  <si>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</si>
  <si>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</si>
  <si>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</si>
  <si>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</si>
  <si>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</si>
  <si>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</si>
  <si>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</si>
  <si>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</si>
  <si>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</si>
  <si>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</si>
  <si>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</si>
  <si>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</si>
  <si>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</si>
  <si>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</si>
  <si>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</si>
  <si>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</si>
  <si>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</si>
  <si>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</si>
  <si>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</si>
  <si>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</si>
  <si>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</si>
  <si>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</si>
  <si>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</si>
  <si>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</si>
  <si>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</si>
  <si>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</si>
  <si>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</si>
  <si>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</si>
  <si>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</si>
  <si>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</si>
  <si>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</si>
  <si>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</si>
  <si>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</si>
  <si>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</si>
  <si>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</si>
  <si>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</si>
  <si>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</si>
  <si>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</si>
  <si>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</si>
  <si>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</si>
  <si>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</si>
  <si>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</si>
  <si>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</si>
  <si>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</si>
  <si>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</si>
  <si>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</si>
  <si>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</si>
  <si>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</si>
  <si>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</si>
  <si>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</si>
  <si>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</si>
  <si>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</si>
  <si>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</si>
  <si>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</si>
  <si>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</si>
  <si>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</si>
  <si>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</si>
  <si>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</si>
  <si>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</si>
  <si>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</si>
  <si>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</si>
  <si>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</si>
  <si>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</si>
  <si>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</si>
  <si>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</si>
  <si>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</si>
  <si>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</si>
  <si>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</si>
  <si>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</si>
  <si>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</si>
  <si>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</si>
  <si>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</si>
  <si>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</si>
  <si>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</si>
  <si>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</si>
  <si>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</si>
  <si>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</si>
  <si>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</si>
  <si>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</si>
  <si>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</si>
  <si>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</si>
  <si>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</si>
  <si>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</si>
  <si>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</si>
  <si>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</si>
  <si>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</si>
  <si>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</si>
  <si>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</si>
  <si>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</si>
  <si>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</si>
  <si>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</si>
  <si>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</si>
  <si>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</si>
  <si>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</si>
  <si>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</si>
  <si>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</si>
  <si>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</si>
  <si>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</si>
  <si>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</si>
  <si>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</si>
  <si>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</si>
  <si>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</si>
  <si>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</si>
  <si>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</si>
  <si>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</si>
  <si>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</si>
  <si>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</si>
  <si>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</si>
  <si>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</si>
  <si>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</si>
  <si>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</si>
  <si>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</si>
  <si>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</si>
  <si>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</si>
  <si>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</si>
  <si>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</si>
  <si>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</si>
  <si>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</si>
  <si>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</si>
  <si>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</si>
  <si>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</si>
  <si>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</si>
  <si>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</si>
  <si>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</si>
  <si>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</si>
  <si>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</si>
  <si>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</si>
  <si>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</si>
  <si>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</si>
  <si>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</si>
  <si>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</si>
  <si>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</si>
  <si>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</si>
  <si>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</si>
  <si>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</si>
  <si>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</si>
  <si>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</si>
  <si>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</si>
  <si>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</si>
  <si>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</si>
  <si>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</si>
  <si>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</si>
  <si>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</si>
  <si>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</si>
  <si>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</si>
  <si>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</si>
  <si>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</si>
  <si>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</si>
  <si>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</si>
  <si>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</si>
  <si>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</si>
  <si>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</si>
  <si>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</si>
  <si>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</si>
  <si>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</si>
  <si>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</si>
  <si>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</si>
  <si>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</si>
  <si>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</si>
  <si>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</si>
  <si>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</si>
  <si>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</si>
  <si>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</si>
  <si>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</si>
  <si>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</si>
  <si>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</si>
  <si>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</si>
  <si>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</si>
  <si>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</si>
  <si>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</si>
  <si>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</si>
  <si>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</si>
  <si>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</si>
  <si>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</si>
  <si>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</si>
  <si>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</si>
  <si>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</si>
  <si>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</si>
  <si>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</si>
  <si>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</si>
  <si>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</si>
  <si>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</si>
  <si>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</si>
  <si>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</si>
  <si>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</si>
  <si>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</si>
  <si>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</si>
  <si>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</si>
  <si>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</si>
  <si>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</si>
  <si>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</si>
  <si>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</si>
  <si>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</si>
  <si>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</si>
  <si>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</si>
  <si>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</si>
  <si>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</si>
  <si>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</si>
  <si>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</si>
  <si>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</si>
  <si>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</si>
  <si>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</si>
  <si>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</si>
  <si>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</si>
  <si>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</si>
  <si>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</si>
  <si>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</si>
  <si>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</si>
  <si>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</si>
  <si>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</si>
  <si>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</si>
  <si>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</si>
  <si>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</si>
  <si>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</si>
  <si>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</si>
  <si>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</si>
  <si>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</si>
  <si>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</si>
  <si>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</si>
  <si>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</si>
  <si>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</si>
  <si>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</si>
  <si>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</si>
  <si>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</si>
  <si>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</si>
  <si>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</si>
  <si>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</si>
  <si>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</si>
  <si>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</si>
  <si>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</si>
  <si>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</si>
  <si>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</si>
  <si>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</si>
  <si>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</si>
  <si>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</si>
  <si>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</si>
  <si>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</si>
  <si>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</si>
  <si>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</si>
  <si>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</si>
  <si>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</si>
  <si>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</si>
  <si>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</si>
  <si>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</si>
  <si>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</si>
  <si>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</si>
  <si>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</si>
  <si>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</si>
  <si>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</si>
  <si>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</si>
  <si>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</si>
  <si>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</si>
  <si>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</si>
  <si>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</si>
  <si>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</si>
  <si>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</si>
  <si>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</si>
  <si>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</si>
  <si>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</si>
  <si>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</si>
  <si>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</si>
  <si>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</si>
  <si>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</si>
  <si>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</si>
  <si>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</si>
  <si>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</si>
  <si>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</si>
  <si>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</si>
  <si>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</si>
  <si>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</si>
  <si>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</si>
  <si>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</si>
  <si>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</si>
  <si>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</si>
  <si>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</si>
  <si>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</si>
  <si>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</si>
  <si>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</si>
  <si>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</si>
  <si>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</si>
  <si>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</si>
  <si>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</si>
  <si>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</si>
  <si>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</si>
  <si>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</si>
  <si>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</si>
  <si>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</si>
  <si>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</si>
  <si>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</si>
  <si>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</si>
  <si>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</si>
  <si>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</si>
  <si>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</si>
  <si>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</si>
  <si>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</si>
  <si>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</si>
  <si>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</si>
  <si>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</si>
  <si>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</si>
  <si>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</si>
  <si>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</si>
  <si>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</si>
  <si>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</si>
  <si>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</si>
  <si>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</si>
  <si>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</si>
  <si>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</si>
  <si>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</si>
  <si>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</si>
  <si>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</si>
  <si>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</si>
  <si>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</si>
  <si>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</si>
  <si>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</si>
  <si>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</si>
  <si>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</si>
  <si>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</si>
  <si>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</si>
  <si>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</si>
  <si>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</si>
  <si>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</si>
  <si>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</si>
  <si>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</si>
  <si>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</si>
  <si>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</si>
  <si>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</si>
  <si>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</si>
  <si>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</si>
  <si>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</si>
  <si>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</si>
  <si>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</si>
  <si>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</si>
  <si>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</si>
  <si>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</si>
  <si>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</si>
  <si>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</si>
  <si>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</si>
  <si>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</si>
  <si>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</si>
  <si>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</si>
  <si>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</si>
  <si>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</si>
  <si>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</si>
  <si>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</si>
  <si>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</si>
  <si>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</si>
  <si>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</si>
  <si>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</si>
  <si>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</si>
  <si>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</si>
  <si>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</si>
  <si>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</si>
  <si>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</si>
  <si>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</si>
  <si>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</si>
  <si>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</si>
  <si>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</si>
  <si>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</si>
  <si>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</si>
  <si>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</si>
  <si>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</si>
  <si>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</si>
  <si>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</si>
  <si>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</si>
  <si>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</si>
  <si>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</si>
  <si>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</si>
  <si>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</si>
  <si>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</si>
  <si>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</si>
  <si>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</si>
  <si>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</si>
  <si>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</si>
  <si>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</si>
  <si>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</si>
  <si>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</si>
  <si>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</si>
  <si>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</si>
  <si>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</si>
  <si>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</si>
  <si>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</si>
  <si>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</si>
  <si>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</si>
  <si>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</si>
  <si>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</si>
  <si>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</si>
  <si>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</si>
  <si>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</si>
  <si>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</si>
  <si>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</si>
  <si>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</si>
  <si>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</si>
  <si>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</si>
  <si>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</si>
  <si>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</si>
  <si>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</si>
  <si>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</si>
  <si>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</si>
  <si>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</si>
  <si>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</si>
  <si>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</si>
  <si>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</si>
  <si>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</si>
  <si>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</si>
  <si>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</si>
  <si>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</si>
  <si>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</si>
  <si>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</si>
  <si>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</si>
  <si>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</si>
  <si>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</si>
  <si>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</si>
  <si>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</si>
  <si>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</si>
  <si>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</si>
  <si>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</si>
  <si>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</si>
  <si>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</si>
  <si>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</si>
  <si>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</si>
  <si>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</si>
  <si>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</si>
  <si>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</si>
  <si>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</si>
  <si>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</si>
  <si>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</si>
  <si>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</si>
  <si>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</si>
  <si>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</si>
  <si>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</si>
  <si>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</si>
  <si>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</si>
  <si>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</si>
  <si>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</si>
  <si>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</si>
  <si>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</si>
  <si>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</si>
  <si>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</si>
  <si>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</si>
  <si>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</si>
  <si>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</si>
  <si>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</si>
  <si>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</si>
  <si>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</si>
  <si>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</si>
  <si>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</si>
  <si>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</si>
  <si>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</si>
  <si>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</si>
  <si>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</si>
  <si>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</si>
  <si>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</si>
  <si>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</si>
  <si>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</si>
  <si>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</si>
  <si>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</si>
  <si>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</si>
  <si>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</si>
  <si>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</si>
  <si>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</si>
  <si>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</si>
  <si>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</si>
  <si>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</si>
  <si>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</si>
  <si>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</si>
  <si>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</si>
  <si>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</si>
  <si>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</si>
  <si>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</si>
  <si>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</si>
  <si>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</si>
  <si>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</si>
  <si>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</si>
  <si>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</si>
  <si>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</si>
  <si>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</si>
  <si>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</si>
  <si>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</si>
  <si>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</si>
  <si>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</si>
  <si>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</si>
  <si>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</si>
  <si>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</si>
  <si>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</si>
  <si>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</si>
  <si>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</si>
  <si>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</si>
  <si>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</si>
  <si>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</si>
  <si>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</si>
  <si>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</si>
  <si>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</si>
  <si>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</si>
  <si>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</si>
  <si>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</si>
  <si>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</si>
  <si>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</si>
  <si>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</si>
  <si>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</si>
  <si>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</si>
  <si>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</si>
  <si>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</si>
  <si>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</si>
  <si>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</si>
  <si>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</si>
  <si>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</si>
  <si>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</si>
  <si>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</si>
  <si>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</si>
  <si>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</si>
  <si>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</si>
  <si>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</si>
  <si>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</si>
  <si>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</si>
  <si>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</si>
  <si>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</si>
  <si>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</si>
  <si>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</si>
  <si>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</si>
  <si>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</si>
  <si>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</si>
  <si>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</si>
  <si>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</si>
  <si>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</si>
  <si>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</si>
  <si>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</si>
  <si>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</si>
  <si>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</si>
  <si>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</si>
  <si>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</si>
  <si>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</si>
  <si>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</si>
  <si>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</si>
  <si>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</si>
  <si>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</si>
  <si>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</si>
  <si>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</si>
  <si>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</si>
  <si>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</si>
  <si>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</si>
  <si>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</si>
  <si>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</si>
  <si>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</si>
  <si>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</si>
  <si>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</si>
  <si>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</si>
  <si>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</si>
  <si>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</si>
  <si>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</si>
  <si>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</si>
  <si>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</si>
  <si>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</si>
  <si>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</si>
  <si>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</si>
  <si>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</si>
  <si>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</si>
  <si>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</si>
  <si>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</si>
  <si>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</si>
  <si>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</si>
  <si>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</si>
  <si>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</si>
  <si>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</si>
  <si>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</si>
  <si>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</si>
  <si>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</si>
  <si>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</si>
  <si>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</si>
  <si>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</si>
  <si>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</si>
  <si>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</si>
  <si>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</si>
  <si>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</si>
  <si>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</si>
  <si>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</si>
  <si>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</si>
  <si>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</si>
  <si>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</si>
  <si>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</si>
  <si>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</si>
  <si>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</si>
  <si>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</si>
  <si>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</si>
  <si>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</si>
  <si>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</si>
  <si>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</si>
  <si>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</si>
  <si>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</si>
  <si>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</si>
  <si>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</si>
  <si>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</si>
  <si>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</si>
  <si>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</si>
  <si>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</si>
  <si>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</si>
  <si>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</si>
  <si>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</si>
  <si>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</si>
  <si>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</si>
  <si>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</si>
  <si>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</si>
  <si>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</si>
  <si>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</si>
  <si>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</si>
  <si>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</si>
  <si>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</si>
  <si>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</si>
  <si>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</si>
  <si>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</si>
  <si>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</si>
  <si>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</si>
  <si>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</si>
  <si>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</si>
  <si>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</si>
  <si>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</si>
  <si>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</si>
  <si>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</si>
  <si>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</si>
  <si>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</si>
  <si>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</si>
  <si>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</si>
  <si>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</si>
  <si>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</si>
  <si>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</si>
  <si>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</si>
  <si>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</si>
  <si>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</si>
  <si>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</si>
  <si>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</si>
  <si>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</si>
  <si>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</si>
  <si>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</si>
  <si>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</si>
  <si>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</si>
  <si>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</si>
  <si>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</si>
  <si>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</si>
  <si>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</si>
  <si>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</si>
  <si>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</si>
  <si>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</si>
  <si>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</si>
  <si>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</si>
  <si>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</si>
  <si>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</si>
  <si>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</si>
  <si>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</si>
  <si>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</si>
  <si>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</si>
  <si>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</si>
  <si>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</si>
  <si>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</si>
  <si>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</si>
  <si>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</si>
  <si>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</si>
  <si>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</si>
  <si>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</si>
  <si>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</si>
  <si>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</si>
  <si>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</si>
  <si>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</si>
  <si>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</si>
  <si>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</si>
  <si>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</si>
  <si>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</si>
  <si>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</si>
  <si>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</si>
  <si>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</si>
  <si>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</si>
  <si>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</si>
  <si>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</si>
  <si>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</si>
  <si>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</si>
  <si>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</si>
  <si>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</si>
  <si>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</si>
  <si>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</si>
  <si>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</si>
  <si>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</si>
  <si>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</si>
  <si>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</si>
  <si>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</si>
  <si>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</si>
  <si>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</si>
  <si>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</si>
  <si>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</si>
  <si>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</si>
  <si>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</si>
  <si>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</si>
  <si>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</si>
  <si>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</si>
  <si>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</si>
  <si>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</si>
  <si>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</si>
  <si>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</si>
  <si>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</si>
  <si>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</si>
  <si>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</si>
  <si>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</si>
  <si>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</si>
  <si>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</si>
  <si>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</si>
  <si>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</si>
  <si>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</si>
  <si>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</si>
  <si>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</si>
  <si>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</si>
  <si>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</si>
  <si>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</si>
  <si>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</si>
  <si>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</si>
  <si>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</si>
  <si>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</si>
  <si>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</si>
  <si>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</si>
  <si>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</si>
  <si>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</si>
  <si>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</si>
  <si>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</si>
  <si>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</si>
  <si>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</si>
  <si>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</si>
  <si>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</si>
  <si>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</si>
  <si>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</si>
  <si>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</si>
  <si>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</si>
  <si>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</si>
  <si>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</si>
  <si>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</si>
  <si>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</si>
  <si>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</si>
  <si>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</si>
  <si>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</si>
  <si>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</si>
  <si>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</si>
  <si>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</si>
  <si>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</si>
  <si>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</si>
  <si>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</si>
  <si>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</si>
  <si>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</si>
  <si>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</si>
  <si>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</si>
  <si>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</si>
  <si>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</si>
  <si>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</si>
  <si>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</si>
  <si>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</si>
  <si>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</si>
  <si>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</si>
  <si>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</si>
  <si>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</si>
  <si>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</si>
  <si>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</si>
  <si>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</si>
  <si>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</si>
  <si>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</si>
  <si>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</si>
  <si>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</si>
  <si>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</si>
  <si>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</si>
  <si>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</si>
  <si>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</si>
  <si>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</si>
  <si>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</si>
  <si>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</si>
  <si>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</si>
  <si>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</si>
  <si>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</si>
  <si>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</si>
  <si>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</si>
  <si>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</si>
  <si>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</si>
  <si>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</si>
  <si>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</si>
  <si>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</si>
  <si>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</si>
  <si>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</si>
  <si>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</si>
  <si>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</si>
  <si>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</si>
  <si>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</si>
  <si>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</si>
  <si>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</si>
  <si>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</si>
  <si>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</si>
  <si>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</si>
  <si>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</si>
  <si>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</si>
  <si>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</si>
  <si>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</si>
  <si>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</si>
  <si>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</si>
  <si>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</si>
  <si>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</si>
  <si>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</si>
  <si>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</si>
  <si>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</si>
  <si>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</si>
  <si>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</si>
  <si>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</si>
  <si>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</si>
  <si>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</si>
  <si>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</si>
  <si>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</si>
  <si>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</si>
  <si>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</si>
  <si>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</si>
  <si>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</si>
  <si>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</si>
  <si>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</si>
  <si>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</si>
  <si>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</si>
  <si>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</si>
  <si>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</si>
  <si>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</si>
  <si>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</si>
  <si>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</si>
  <si>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</si>
  <si>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</si>
  <si>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</si>
  <si>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</si>
  <si>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</si>
  <si>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</si>
  <si>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</si>
  <si>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</si>
  <si>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</si>
  <si>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</si>
  <si>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</si>
  <si>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</si>
  <si>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</si>
  <si>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</si>
  <si>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</si>
  <si>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</si>
  <si>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</si>
  <si>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</si>
  <si>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</si>
  <si>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</si>
  <si>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</si>
  <si>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</si>
  <si>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</si>
  <si>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</si>
  <si>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</si>
  <si>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</si>
  <si>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</si>
  <si>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</si>
  <si>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</si>
  <si>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</si>
  <si>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</si>
  <si>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</si>
  <si>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</si>
  <si>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</si>
  <si>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</si>
  <si>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</si>
  <si>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</si>
  <si>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</si>
  <si>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</si>
  <si>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</si>
  <si>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</si>
  <si>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</si>
  <si>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</si>
  <si>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</si>
  <si>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</si>
  <si>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</si>
  <si>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</si>
  <si>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</si>
  <si>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</si>
  <si>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</si>
  <si>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</si>
  <si>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</si>
  <si>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</si>
  <si>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</si>
  <si>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</si>
  <si>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</si>
  <si>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</si>
  <si>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</si>
  <si>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</si>
  <si>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</si>
  <si>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</si>
  <si>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</si>
  <si>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</si>
  <si>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</si>
  <si>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</si>
  <si>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</si>
  <si>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</si>
  <si>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</si>
  <si>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</si>
  <si>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</si>
  <si>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</si>
  <si>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</si>
  <si>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</si>
  <si>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</si>
  <si>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</si>
  <si>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</si>
  <si>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</si>
  <si>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</si>
  <si>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</si>
  <si>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</si>
  <si>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</si>
  <si>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</si>
  <si>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</si>
  <si>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</si>
  <si>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</si>
  <si>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</si>
  <si>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</si>
  <si>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</si>
  <si>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</si>
  <si>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</si>
  <si>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</si>
  <si>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</si>
  <si>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</si>
  <si>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</si>
  <si>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</si>
  <si>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</si>
  <si>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</si>
  <si>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</si>
  <si>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</si>
  <si>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</si>
  <si>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</si>
  <si>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</si>
  <si>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</si>
  <si>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</si>
  <si>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</si>
  <si>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</si>
  <si>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</si>
  <si>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</si>
  <si>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</si>
  <si>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</si>
  <si>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</si>
  <si>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</si>
  <si>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</si>
  <si>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</si>
  <si>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</si>
  <si>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</si>
  <si>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</si>
  <si>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</si>
  <si>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</si>
  <si>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</si>
  <si>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</si>
  <si>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</si>
  <si>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</si>
  <si>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</si>
  <si>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</si>
  <si>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</si>
  <si>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</si>
  <si>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</si>
  <si>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</si>
  <si>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</si>
  <si>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</si>
  <si>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</si>
  <si>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</si>
  <si>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</si>
  <si>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</si>
  <si>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</si>
  <si>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</si>
  <si>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</si>
  <si>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</si>
  <si>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</si>
  <si>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</si>
  <si>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</si>
  <si>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</si>
  <si>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</si>
  <si>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</si>
  <si>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</si>
  <si>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</si>
  <si>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</si>
  <si>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</si>
  <si>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</si>
  <si>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</si>
  <si>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</si>
  <si>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</si>
  <si>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</si>
  <si>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</si>
  <si>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</si>
  <si>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</si>
  <si>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</si>
  <si>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</si>
  <si>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</si>
  <si>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</si>
  <si>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</si>
  <si>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</si>
  <si>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</si>
  <si>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</si>
  <si>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</si>
  <si>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</si>
  <si>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</si>
  <si>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</si>
  <si>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</si>
  <si>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</si>
  <si>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</si>
  <si>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</si>
  <si>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</si>
  <si>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</si>
  <si>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</si>
  <si>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</si>
  <si>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</si>
  <si>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</si>
  <si>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</si>
  <si>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</si>
  <si>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</si>
  <si>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</si>
  <si>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</si>
  <si>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</si>
  <si>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</si>
  <si>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</si>
  <si>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</si>
  <si>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</si>
  <si>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</si>
  <si>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</si>
  <si>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</si>
  <si>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</si>
  <si>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</si>
  <si>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</si>
  <si>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</si>
  <si>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</si>
  <si>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</si>
  <si>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</si>
  <si>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</si>
  <si>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</si>
  <si>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</si>
  <si>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</si>
  <si>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</si>
  <si>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</si>
  <si>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</si>
  <si>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</si>
  <si>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</si>
  <si>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</si>
  <si>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</si>
  <si>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</si>
  <si>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</si>
  <si>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</si>
  <si>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</si>
  <si>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</si>
  <si>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</si>
  <si>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</si>
  <si>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</si>
  <si>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</si>
  <si>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</si>
  <si>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</si>
  <si>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</si>
  <si>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</si>
  <si>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</si>
  <si>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</si>
  <si>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</si>
  <si>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</si>
  <si>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</si>
  <si>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</si>
  <si>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</si>
  <si>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</si>
  <si>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</si>
  <si>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</si>
  <si>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</si>
  <si>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</si>
  <si>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</si>
  <si>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</si>
  <si>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</si>
  <si>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</si>
  <si>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</si>
  <si>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</si>
  <si>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</si>
  <si>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</si>
  <si>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</si>
  <si>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</si>
  <si>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</si>
  <si>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</si>
  <si>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</si>
  <si>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</si>
  <si>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</si>
  <si>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</si>
  <si>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</si>
  <si>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</si>
  <si>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</si>
  <si>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</si>
  <si>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</si>
  <si>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</si>
  <si>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</si>
  <si>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</si>
  <si>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</si>
  <si>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</si>
  <si>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</si>
  <si>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</si>
  <si>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</si>
  <si>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</si>
  <si>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</si>
  <si>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</si>
  <si>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</si>
  <si>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</si>
  <si>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</si>
  <si>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</si>
  <si>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</si>
  <si>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</si>
  <si>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</si>
  <si>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</si>
  <si>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</si>
  <si>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</si>
  <si>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</si>
  <si>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</si>
  <si>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</si>
  <si>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</si>
  <si>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</si>
  <si>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</si>
  <si>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</si>
  <si>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</si>
  <si>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</si>
  <si>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</si>
  <si>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</si>
  <si>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</si>
  <si>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</si>
  <si>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</si>
  <si>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</si>
  <si>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</si>
  <si>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</si>
  <si>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</si>
  <si>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</si>
  <si>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</si>
  <si>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</si>
  <si>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</si>
  <si>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</si>
  <si>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</si>
  <si>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</si>
  <si>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</si>
  <si>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</si>
  <si>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</si>
  <si>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</si>
  <si>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</si>
  <si>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</si>
  <si>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</si>
  <si>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</si>
  <si>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</si>
  <si>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</si>
  <si>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</si>
  <si>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</si>
  <si>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</si>
  <si>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</si>
  <si>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</si>
  <si>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</si>
  <si>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</si>
  <si>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</si>
  <si>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</si>
  <si>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</si>
  <si>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</si>
  <si>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</si>
  <si>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</si>
  <si>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</si>
  <si>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</si>
  <si>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</si>
  <si>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</si>
  <si>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</si>
  <si>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</si>
  <si>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</si>
  <si>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</si>
  <si>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</si>
  <si>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</si>
  <si>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</si>
  <si>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</si>
  <si>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</si>
  <si>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</si>
  <si>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</si>
  <si>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</si>
  <si>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</si>
  <si>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</si>
  <si>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</si>
  <si>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</si>
  <si>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</si>
  <si>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</si>
  <si>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</si>
  <si>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</si>
  <si>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</si>
  <si>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</si>
  <si>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</si>
  <si>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</si>
  <si>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</si>
  <si>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</si>
  <si>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</si>
  <si>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</si>
  <si>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</si>
  <si>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</si>
  <si>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</si>
  <si>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</si>
  <si>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</si>
  <si>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</si>
  <si>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</si>
  <si>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</si>
  <si>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</si>
  <si>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</si>
  <si>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</si>
  <si>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</si>
  <si>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</si>
  <si>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</si>
  <si>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</si>
  <si>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</si>
  <si>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</si>
  <si>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</si>
  <si>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</si>
  <si>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</si>
  <si>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</si>
  <si>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</si>
  <si>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</si>
  <si>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</si>
  <si>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</si>
  <si>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</si>
  <si>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</si>
  <si>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</si>
  <si>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</si>
  <si>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</si>
  <si>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</si>
  <si>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</si>
  <si>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</si>
  <si>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</si>
  <si>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</si>
  <si>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</si>
  <si>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</si>
  <si>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</si>
  <si>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</si>
  <si>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</si>
  <si>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</si>
  <si>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</si>
  <si>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</si>
  <si>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</si>
  <si>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</si>
  <si>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</si>
  <si>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</si>
  <si>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</si>
  <si>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</si>
  <si>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</si>
  <si>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</si>
  <si>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</si>
  <si>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</si>
  <si>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</si>
  <si>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</si>
  <si>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</si>
  <si>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</si>
  <si>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</si>
  <si>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</si>
  <si>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</si>
  <si>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</si>
  <si>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</si>
  <si>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</si>
  <si>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</si>
  <si>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</si>
  <si>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</si>
  <si>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</si>
  <si>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</si>
  <si>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</si>
  <si>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</si>
  <si>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</si>
  <si>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</si>
  <si>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</si>
  <si>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</si>
  <si>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</si>
  <si>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</si>
  <si>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</si>
  <si>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</si>
  <si>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</si>
  <si>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</si>
  <si>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</si>
  <si>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</si>
  <si>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</si>
  <si>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</si>
  <si>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</si>
  <si>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</si>
  <si>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</si>
  <si>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</si>
  <si>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</si>
  <si>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</si>
  <si>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</si>
  <si>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</si>
  <si>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</si>
  <si>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</si>
  <si>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</si>
  <si>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</si>
  <si>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</si>
  <si>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</si>
  <si>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</si>
  <si>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</si>
  <si>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</si>
  <si>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</si>
  <si>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</si>
  <si>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</si>
  <si>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</si>
  <si>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</si>
  <si>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</si>
  <si>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</si>
  <si>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</si>
  <si>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</si>
  <si>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</si>
  <si>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</si>
  <si>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</si>
  <si>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</si>
  <si>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</si>
  <si>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</si>
  <si>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</si>
  <si>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</si>
  <si>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</si>
  <si>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</si>
  <si>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</si>
  <si>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</si>
  <si>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</si>
  <si>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</si>
  <si>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</si>
  <si>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</si>
  <si>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</si>
  <si>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</si>
  <si>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</si>
  <si>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</si>
  <si>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</si>
  <si>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</si>
  <si>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</si>
  <si>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</si>
  <si>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</si>
  <si>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</si>
  <si>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</si>
  <si>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</si>
  <si>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</si>
  <si>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</si>
  <si>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</si>
  <si>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</si>
  <si>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</si>
  <si>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</si>
  <si>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</si>
  <si>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</si>
  <si>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</si>
  <si>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</si>
  <si>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</si>
  <si>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</si>
  <si>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</si>
  <si>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</si>
  <si>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</si>
  <si>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</si>
  <si>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</si>
  <si>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</si>
  <si>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</si>
  <si>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</si>
  <si>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</si>
  <si>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</si>
  <si>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</si>
  <si>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</si>
  <si>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</si>
  <si>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</si>
  <si>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</si>
  <si>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</si>
  <si>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</si>
  <si>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</si>
  <si>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</si>
  <si>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</si>
  <si>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</si>
  <si>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</si>
  <si>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</si>
  <si>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</si>
  <si>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</si>
  <si>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</si>
  <si>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</si>
  <si>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</si>
  <si>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</si>
  <si>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</si>
  <si>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</si>
  <si>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</si>
  <si>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</si>
  <si>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</si>
  <si>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</si>
  <si>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</si>
  <si>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</si>
  <si>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</si>
  <si>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</si>
  <si>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</si>
  <si>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</si>
  <si>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</si>
  <si>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</si>
  <si>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</si>
  <si>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</si>
  <si>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</si>
  <si>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</si>
  <si>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</si>
  <si>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</si>
  <si>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</si>
  <si>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</si>
  <si>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</si>
  <si>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</si>
  <si>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</si>
  <si>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</si>
  <si>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</si>
  <si>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</si>
  <si>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</si>
  <si>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</si>
  <si>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</si>
  <si>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</si>
  <si>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</si>
  <si>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</si>
  <si>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</si>
  <si>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</si>
  <si>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</si>
  <si>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</si>
  <si>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</si>
  <si>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</si>
  <si>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</si>
  <si>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</si>
  <si>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</si>
  <si>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</si>
  <si>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</si>
  <si>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</si>
  <si>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</si>
  <si>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</si>
  <si>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</si>
  <si>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</si>
  <si>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</si>
  <si>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</si>
  <si>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</si>
  <si>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</si>
  <si>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</si>
  <si>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</si>
  <si>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</si>
  <si>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</si>
  <si>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</si>
  <si>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</si>
  <si>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</si>
  <si>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</si>
  <si>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</si>
  <si>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</si>
  <si>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</si>
  <si>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</si>
  <si>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</si>
  <si>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</si>
  <si>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</si>
  <si>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</si>
  <si>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</si>
  <si>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</si>
  <si>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</si>
  <si>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</si>
  <si>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</si>
  <si>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</si>
  <si>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</si>
  <si>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</si>
  <si>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</si>
  <si>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</si>
  <si>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</si>
  <si>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</si>
  <si>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</si>
  <si>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</si>
  <si>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</si>
  <si>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</si>
  <si>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</si>
  <si>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</si>
  <si>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</si>
  <si>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</si>
  <si>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</si>
  <si>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</si>
  <si>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</si>
  <si>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</si>
  <si>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</si>
  <si>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</si>
  <si>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</si>
  <si>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</si>
  <si>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</si>
  <si>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</si>
  <si>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</si>
  <si>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</si>
  <si>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</si>
  <si>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</si>
  <si>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</si>
  <si>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</si>
  <si>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</si>
  <si>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</si>
  <si>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</si>
  <si>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</si>
  <si>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</si>
  <si>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</si>
  <si>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</si>
  <si>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</si>
  <si>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</si>
  <si>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</si>
  <si>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</si>
  <si>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</si>
  <si>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</si>
  <si>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</si>
  <si>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</si>
  <si>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</si>
  <si>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</si>
  <si>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</si>
  <si>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</si>
  <si>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</si>
  <si>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</si>
  <si>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</si>
  <si>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</si>
  <si>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</si>
  <si>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</si>
  <si>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</si>
  <si>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</si>
  <si>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</si>
  <si>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</si>
  <si>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</si>
  <si>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</si>
  <si>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</si>
  <si>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</si>
  <si>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</si>
  <si>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</si>
  <si>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</si>
  <si>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</si>
  <si>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</si>
  <si>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</si>
  <si>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</si>
  <si>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</si>
  <si>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</si>
  <si>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</si>
  <si>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</si>
  <si>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</si>
  <si>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</si>
  <si>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</si>
  <si>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</si>
  <si>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</si>
  <si>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</si>
  <si>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</si>
  <si>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</si>
  <si>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</si>
  <si>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</si>
  <si>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</si>
  <si>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</si>
  <si>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</si>
  <si>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</si>
  <si>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</si>
  <si>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</si>
  <si>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</si>
  <si>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</si>
  <si>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</si>
  <si>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</si>
  <si>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</si>
  <si>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</si>
  <si>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</si>
  <si>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</si>
  <si>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</si>
  <si>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</si>
  <si>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</si>
  <si>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</si>
  <si>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</si>
  <si>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</si>
  <si>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</si>
  <si>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</si>
  <si>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</si>
  <si>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</si>
  <si>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</si>
  <si>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</si>
  <si>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</si>
  <si>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</si>
  <si>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</si>
  <si>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</si>
  <si>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</si>
  <si>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</si>
  <si>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</si>
  <si>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</si>
  <si>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</si>
  <si>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</si>
  <si>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</si>
  <si>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</si>
  <si>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</si>
  <si>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</si>
  <si>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</si>
  <si>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</si>
  <si>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</si>
  <si>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</si>
  <si>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</si>
  <si>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</si>
  <si>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</si>
  <si>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</si>
  <si>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</si>
  <si>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</si>
  <si>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</si>
  <si>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</si>
  <si>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</si>
  <si>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</si>
  <si>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</si>
  <si>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</si>
  <si>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</si>
  <si>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</si>
  <si>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</si>
  <si>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</si>
  <si>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</si>
  <si>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</si>
  <si>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</si>
  <si>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</si>
  <si>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</si>
  <si>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</si>
  <si>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</si>
  <si>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</si>
  <si>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</si>
  <si>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</si>
  <si>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</si>
  <si>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</si>
  <si>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</si>
  <si>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</si>
  <si>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</si>
  <si>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</si>
  <si>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</si>
  <si>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</si>
  <si>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</si>
  <si>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</si>
  <si>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</si>
  <si>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</si>
  <si>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</si>
  <si>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</si>
  <si>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</si>
  <si>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</si>
  <si>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</si>
  <si>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</si>
  <si>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</si>
  <si>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</si>
  <si>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</si>
  <si>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</si>
  <si>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</si>
  <si>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</si>
  <si>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</si>
  <si>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</si>
  <si>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</si>
  <si>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</si>
  <si>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</si>
  <si>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</si>
  <si>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</si>
  <si>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</si>
  <si>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</si>
  <si>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</si>
  <si>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</si>
  <si>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</si>
  <si>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</si>
  <si>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</si>
  <si>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</si>
  <si>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</si>
  <si>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</si>
  <si>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</si>
  <si>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</si>
  <si>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</si>
  <si>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</si>
  <si>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</si>
  <si>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</si>
  <si>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</si>
  <si>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</si>
  <si>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</si>
  <si>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</si>
  <si>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</si>
  <si>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</si>
  <si>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</si>
  <si>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</si>
  <si>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</si>
  <si>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</si>
  <si>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</si>
  <si>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</si>
  <si>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</si>
  <si>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</si>
  <si>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</si>
  <si>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</si>
  <si>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</si>
  <si>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</si>
  <si>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</si>
  <si>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</si>
  <si>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</si>
  <si>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</si>
  <si>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</si>
  <si>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</si>
  <si>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</si>
  <si>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</si>
  <si>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</si>
  <si>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</si>
  <si>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</si>
  <si>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</si>
  <si>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</si>
  <si>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</si>
  <si>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</si>
  <si>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</si>
  <si>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</si>
  <si>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</si>
  <si>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</si>
  <si>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</si>
  <si>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</si>
  <si>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</si>
  <si>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</si>
  <si>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</si>
  <si>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</si>
  <si>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</si>
  <si>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</si>
  <si>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</si>
  <si>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</si>
  <si>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</si>
  <si>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</si>
  <si>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</si>
  <si>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</si>
  <si>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</si>
  <si>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</si>
  <si>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</si>
  <si>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</si>
  <si>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</si>
  <si>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</si>
  <si>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</si>
  <si>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</si>
  <si>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</si>
  <si>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</si>
  <si>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</si>
  <si>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</si>
  <si>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</si>
  <si>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</si>
  <si>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</si>
  <si>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</si>
  <si>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</si>
  <si>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</si>
  <si>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</si>
  <si>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</si>
  <si>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</si>
  <si>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</si>
  <si>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</si>
  <si>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</si>
  <si>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</si>
  <si>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</si>
  <si>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</si>
  <si>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</si>
  <si>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</si>
  <si>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</si>
  <si>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</si>
  <si>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</si>
  <si>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</si>
  <si>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</si>
  <si>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</si>
  <si>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</si>
  <si>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</si>
  <si>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</si>
  <si>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</si>
  <si>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</si>
  <si>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</si>
  <si>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</si>
  <si>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</si>
  <si>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</si>
  <si>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</si>
  <si>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</si>
  <si>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</si>
  <si>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</si>
  <si>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</si>
  <si>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</si>
  <si>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</si>
  <si>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</si>
  <si>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</si>
  <si>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</si>
  <si>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</si>
  <si>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</si>
  <si>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</si>
  <si>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</si>
  <si>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</si>
  <si>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</si>
  <si>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</si>
  <si>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</si>
  <si>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</si>
  <si>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</si>
  <si>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</si>
  <si>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</si>
  <si>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</si>
  <si>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</si>
  <si>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</si>
  <si>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</si>
  <si>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</si>
  <si>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</si>
  <si>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</si>
  <si>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</si>
  <si>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</si>
  <si>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</si>
  <si>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</si>
  <si>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</si>
  <si>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</si>
  <si>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</si>
  <si>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</si>
  <si>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</si>
  <si>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</si>
  <si>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</si>
  <si>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</si>
  <si>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</si>
  <si>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</si>
  <si>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</si>
  <si>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</si>
  <si>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</si>
  <si>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</si>
  <si>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</si>
  <si>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</si>
  <si>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</si>
  <si>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</si>
  <si>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</si>
  <si>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</si>
  <si>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</si>
  <si>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</si>
  <si>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</si>
  <si>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</si>
  <si>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</si>
  <si>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</si>
  <si>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</si>
  <si>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</si>
  <si>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</si>
  <si>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</si>
  <si>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</si>
  <si>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</si>
  <si>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</si>
  <si>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</si>
  <si>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</si>
  <si>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</si>
  <si>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</si>
  <si>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</si>
  <si>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</si>
  <si>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</si>
  <si>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</si>
  <si>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</si>
  <si>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</si>
  <si>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</si>
  <si>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</si>
  <si>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</si>
  <si>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</si>
  <si>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</si>
  <si>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</si>
  <si>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</si>
  <si>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</si>
  <si>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</si>
  <si>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</si>
  <si>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</si>
  <si>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</si>
  <si>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</si>
  <si>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</si>
  <si>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</si>
  <si>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</si>
  <si>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</si>
  <si>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</si>
  <si>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</si>
  <si>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</si>
  <si>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</si>
  <si>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</si>
  <si>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</si>
  <si>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</si>
  <si>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</si>
  <si>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</si>
  <si>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</si>
  <si>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</si>
  <si>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</si>
  <si>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</si>
  <si>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</si>
  <si>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</si>
  <si>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</si>
  <si>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</si>
  <si>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</si>
  <si>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</si>
  <si>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</si>
  <si>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</si>
  <si>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</si>
  <si>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</si>
  <si>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</si>
  <si>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</si>
  <si>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</si>
  <si>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</si>
  <si>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</si>
  <si>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</si>
  <si>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</si>
  <si>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</si>
  <si>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</si>
  <si>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</si>
  <si>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</si>
  <si>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</si>
  <si>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</si>
  <si>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</si>
  <si>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</si>
  <si>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</si>
  <si>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</si>
  <si>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</si>
  <si>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</si>
  <si>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</si>
  <si>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</si>
  <si>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</si>
  <si>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</si>
  <si>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</si>
  <si>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</si>
  <si>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</si>
  <si>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</si>
  <si>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</si>
  <si>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</si>
  <si>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</si>
  <si>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</si>
  <si>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</si>
  <si>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</si>
  <si>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</si>
  <si>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</si>
  <si>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</si>
  <si>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</si>
  <si>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</si>
  <si>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</si>
  <si>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</si>
  <si>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</si>
  <si>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</si>
  <si>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</si>
  <si>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</si>
  <si>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</si>
  <si>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</si>
  <si>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</si>
  <si>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</si>
  <si>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</si>
  <si>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</si>
  <si>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</si>
  <si>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</si>
  <si>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</si>
  <si>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</si>
  <si>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</si>
  <si>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</si>
  <si>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</si>
  <si>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</si>
  <si>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</si>
  <si>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</si>
  <si>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</si>
  <si>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</si>
  <si>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</si>
  <si>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</si>
  <si>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</si>
  <si>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</si>
  <si>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</si>
  <si>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</si>
  <si>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</si>
  <si>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</si>
  <si>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</si>
  <si>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</si>
  <si>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</si>
  <si>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</si>
  <si>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</si>
  <si>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</si>
  <si>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</si>
  <si>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</si>
  <si>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</si>
  <si>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</si>
  <si>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</si>
  <si>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</si>
  <si>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</si>
  <si>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</si>
  <si>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</si>
  <si>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</si>
  <si>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</si>
  <si>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</si>
  <si>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</si>
  <si>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</si>
  <si>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</si>
  <si>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</si>
  <si>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</si>
  <si>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</si>
  <si>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</si>
  <si>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</si>
  <si>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</si>
  <si>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</si>
  <si>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</si>
  <si>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</si>
  <si>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</si>
  <si>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</si>
  <si>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</si>
  <si>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</si>
  <si>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</si>
  <si>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</si>
  <si>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</si>
  <si>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</si>
  <si>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</si>
  <si>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</si>
  <si>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</si>
  <si>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</si>
  <si>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</si>
  <si>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</si>
  <si>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</si>
  <si>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</si>
  <si>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</si>
  <si>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</si>
  <si>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</si>
  <si>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</si>
  <si>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</si>
  <si>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</si>
  <si>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</si>
  <si>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</si>
  <si>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</si>
  <si>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</si>
  <si>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</si>
  <si>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</si>
  <si>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</si>
  <si>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</si>
  <si>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</si>
  <si>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</si>
  <si>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</si>
  <si>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</si>
  <si>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</si>
  <si>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</si>
  <si>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</si>
  <si>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</si>
  <si>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</si>
  <si>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</si>
  <si>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</si>
  <si>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</si>
  <si>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</si>
  <si>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</si>
  <si>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</si>
  <si>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</si>
  <si>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</si>
  <si>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</si>
  <si>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</si>
  <si>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</si>
  <si>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</si>
  <si>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</si>
  <si>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</si>
  <si>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</si>
  <si>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</si>
  <si>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</si>
  <si>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</si>
  <si>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</si>
  <si>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</si>
  <si>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</si>
  <si>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</si>
  <si>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</si>
  <si>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</si>
  <si>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</si>
  <si>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</si>
  <si>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</si>
  <si>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</si>
  <si>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</si>
  <si>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</si>
  <si>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</si>
  <si>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</si>
  <si>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</si>
  <si>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</si>
  <si>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</si>
  <si>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</si>
  <si>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</si>
  <si>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</si>
  <si>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</si>
  <si>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</si>
  <si>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</si>
  <si>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</si>
  <si>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</si>
  <si>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</si>
  <si>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</si>
  <si>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</si>
  <si>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</si>
  <si>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</si>
  <si>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</si>
  <si>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</si>
  <si>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</si>
  <si>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</si>
  <si>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</si>
  <si>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</si>
  <si>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</si>
  <si>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</si>
  <si>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</si>
  <si>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</si>
  <si>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</si>
  <si>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</si>
  <si>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</si>
  <si>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</si>
  <si>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</si>
  <si>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</si>
  <si>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</si>
  <si>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</si>
  <si>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</si>
  <si>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</si>
  <si>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</si>
  <si>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</si>
  <si>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</si>
  <si>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</si>
  <si>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</si>
  <si>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</si>
  <si>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</si>
  <si>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</si>
  <si>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</si>
  <si>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</si>
  <si>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</si>
  <si>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</si>
  <si>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</si>
  <si>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</si>
  <si>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</si>
  <si>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</si>
  <si>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</si>
  <si>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</si>
  <si>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</si>
  <si>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</si>
  <si>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</si>
  <si>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</si>
  <si>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</si>
  <si>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</si>
  <si>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</si>
  <si>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</si>
  <si>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</si>
  <si>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</si>
  <si>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</si>
  <si>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</si>
  <si>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</si>
  <si>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</si>
  <si>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</si>
  <si>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</si>
  <si>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</si>
  <si>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</si>
  <si>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</si>
  <si>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</si>
  <si>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</si>
  <si>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</si>
  <si>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</si>
  <si>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</si>
  <si>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</si>
  <si>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</si>
  <si>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</si>
  <si>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</si>
  <si>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</si>
  <si>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</si>
  <si>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</si>
  <si>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</si>
  <si>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</si>
  <si>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</si>
  <si>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</si>
  <si>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</si>
  <si>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</si>
  <si>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</si>
  <si>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</si>
  <si>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</si>
  <si>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</si>
  <si>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</si>
  <si>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</si>
  <si>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</si>
  <si>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</si>
  <si>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</si>
  <si>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</si>
  <si>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</si>
  <si>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</si>
  <si>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</si>
  <si>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</si>
  <si>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</si>
  <si>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</si>
  <si>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</si>
  <si>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</si>
  <si>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</si>
  <si>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</si>
  <si>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</si>
  <si>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</si>
  <si>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</si>
  <si>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</si>
  <si>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</si>
  <si>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</si>
  <si>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</si>
  <si>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</si>
  <si>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</si>
  <si>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</si>
  <si>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</si>
  <si>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</si>
  <si>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</si>
  <si>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</si>
  <si>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</si>
  <si>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</si>
  <si>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</si>
  <si>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</si>
  <si>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</si>
  <si>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</si>
  <si>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</si>
  <si>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</si>
  <si>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</si>
  <si>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</si>
  <si>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</si>
  <si>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</si>
  <si>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</si>
  <si>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</si>
  <si>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</si>
  <si>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</si>
  <si>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</si>
  <si>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</si>
  <si>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</si>
  <si>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</si>
  <si>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</si>
  <si>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</si>
  <si>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</si>
  <si>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</si>
  <si>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</si>
  <si>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</si>
  <si>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</si>
  <si>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</si>
  <si>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</si>
  <si>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</si>
  <si>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</si>
  <si>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</si>
  <si>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</si>
  <si>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</si>
  <si>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</si>
  <si>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</si>
  <si>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</si>
  <si>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</si>
  <si>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</si>
  <si>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</si>
  <si>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</si>
  <si>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</si>
  <si>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</si>
  <si>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</si>
  <si>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</si>
  <si>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</si>
  <si>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</si>
  <si>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</si>
  <si>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</si>
  <si>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</si>
  <si>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</si>
  <si>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</si>
  <si>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</si>
  <si>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</si>
  <si>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</si>
  <si>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</si>
  <si>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</si>
  <si>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</si>
  <si>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</si>
  <si>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</si>
  <si>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</si>
  <si>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</si>
  <si>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</si>
  <si>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</si>
  <si>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</si>
  <si>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</si>
  <si>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</si>
  <si>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</si>
  <si>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</si>
  <si>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</si>
  <si>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</si>
  <si>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</si>
  <si>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</si>
  <si>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</si>
  <si>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</si>
  <si>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</si>
  <si>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</si>
  <si>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</si>
  <si>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</si>
  <si>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</si>
  <si>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</si>
  <si>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</si>
  <si>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</si>
  <si>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</si>
  <si>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</si>
  <si>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</si>
  <si>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</si>
  <si>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</si>
  <si>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</si>
  <si>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</si>
  <si>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</si>
  <si>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</si>
  <si>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</si>
  <si>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</si>
  <si>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</si>
  <si>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</si>
  <si>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</si>
  <si>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</si>
  <si>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</si>
  <si>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</si>
  <si>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</si>
  <si>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</si>
  <si>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</si>
  <si>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</si>
  <si>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</si>
  <si>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</si>
  <si>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</si>
  <si>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</si>
  <si>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</si>
  <si>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</si>
  <si>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</si>
  <si>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</si>
  <si>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</si>
  <si>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</si>
  <si>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</si>
  <si>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</si>
  <si>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</si>
  <si>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</si>
  <si>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</si>
  <si>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</si>
  <si>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</si>
  <si>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</si>
  <si>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</si>
  <si>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</si>
  <si>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</si>
  <si>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</si>
  <si>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</si>
  <si>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</si>
  <si>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</si>
  <si>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</si>
  <si>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</si>
  <si>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</si>
  <si>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</si>
  <si>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</si>
  <si>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</si>
  <si>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</si>
  <si>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</si>
  <si>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</si>
  <si>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</si>
  <si>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</si>
  <si>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</si>
  <si>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</si>
  <si>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</si>
  <si>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</si>
  <si>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</si>
  <si>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</si>
  <si>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</si>
  <si>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</si>
  <si>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</si>
  <si>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</si>
  <si>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</si>
  <si>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</si>
  <si>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</si>
  <si>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</si>
  <si>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</si>
  <si>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</si>
  <si>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</si>
  <si>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</si>
  <si>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</si>
  <si>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</si>
  <si>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</si>
  <si>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</si>
  <si>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</si>
  <si>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</si>
  <si>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</si>
  <si>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</si>
  <si>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</si>
  <si>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</si>
  <si>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</si>
  <si>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</si>
  <si>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</si>
  <si>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</si>
  <si>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</si>
  <si>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</si>
  <si>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</si>
  <si>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</si>
  <si>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</si>
  <si>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</si>
  <si>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</si>
  <si>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</si>
  <si>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</si>
  <si>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</si>
  <si>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</si>
  <si>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</si>
  <si>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</si>
  <si>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</si>
  <si>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</si>
  <si>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</si>
  <si>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</si>
  <si>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</si>
  <si>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</si>
  <si>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</si>
  <si>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</si>
  <si>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</si>
  <si>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</si>
  <si>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</si>
  <si>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</si>
  <si>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</si>
  <si>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</si>
  <si>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</si>
  <si>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</si>
  <si>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</si>
  <si>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</si>
  <si>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</si>
  <si>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</si>
  <si>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</si>
  <si>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</si>
  <si>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</si>
  <si>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</si>
  <si>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</si>
  <si>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</si>
  <si>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</si>
  <si>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</si>
  <si>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</si>
  <si>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</si>
  <si>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</si>
  <si>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</si>
  <si>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</si>
  <si>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</si>
  <si>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</si>
  <si>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</si>
  <si>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</si>
  <si>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</si>
  <si>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</si>
  <si>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</si>
  <si>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</si>
  <si>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</si>
  <si>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</si>
  <si>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</si>
  <si>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</si>
  <si>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</si>
  <si>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</si>
  <si>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</si>
  <si>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</si>
  <si>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</si>
  <si>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</si>
  <si>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</si>
  <si>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</si>
  <si>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</si>
  <si>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</si>
  <si>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</si>
  <si>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</si>
  <si>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</si>
  <si>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</si>
  <si>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</si>
  <si>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</si>
  <si>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</si>
  <si>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</si>
  <si>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</si>
  <si>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</si>
  <si>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</si>
  <si>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</si>
  <si>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</si>
  <si>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</si>
  <si>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</si>
  <si>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</si>
  <si>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</si>
  <si>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</si>
  <si>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</si>
  <si>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</si>
  <si>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</si>
  <si>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</si>
  <si>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</si>
  <si>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</si>
  <si>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</si>
  <si>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</si>
  <si>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</si>
  <si>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</si>
  <si>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</si>
  <si>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</si>
  <si>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</si>
  <si>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</si>
  <si>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</si>
  <si>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</si>
  <si>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</si>
  <si>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</si>
  <si>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</si>
  <si>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</si>
  <si>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</si>
  <si>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</si>
  <si>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</si>
  <si>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</si>
  <si>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</si>
  <si>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</si>
  <si>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</si>
  <si>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</si>
  <si>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</si>
  <si>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</si>
  <si>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</si>
  <si>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</si>
  <si>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</si>
  <si>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</si>
  <si>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</si>
  <si>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</si>
  <si>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</si>
  <si>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</si>
  <si>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</si>
  <si>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</si>
  <si>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</si>
  <si>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</si>
  <si>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</si>
  <si>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</si>
  <si>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</si>
  <si>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</si>
  <si>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</si>
  <si>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</si>
  <si>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</si>
  <si>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</si>
  <si>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</si>
  <si>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</si>
  <si>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</si>
  <si>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</si>
  <si>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</si>
  <si>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</si>
  <si>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</si>
  <si>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</si>
  <si>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</si>
  <si>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</si>
  <si>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</si>
  <si>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</si>
  <si>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</si>
  <si>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</si>
  <si>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</si>
  <si>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</si>
  <si>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</si>
  <si>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</si>
  <si>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</si>
  <si>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</si>
  <si>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</si>
  <si>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</si>
  <si>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</si>
  <si>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</si>
  <si>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</si>
  <si>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</si>
  <si>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</si>
  <si>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</si>
  <si>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</si>
  <si>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</si>
  <si>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</si>
  <si>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</si>
  <si>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</si>
  <si>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</si>
  <si>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</si>
  <si>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</si>
  <si>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</si>
  <si>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</si>
  <si>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</si>
  <si>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</si>
  <si>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</si>
  <si>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</si>
  <si>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</si>
  <si>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</si>
  <si>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</si>
  <si>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</si>
  <si>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</si>
  <si>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</si>
  <si>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</si>
  <si>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</si>
  <si>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</si>
  <si>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</si>
  <si>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</si>
  <si>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</si>
  <si>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</si>
  <si>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</si>
  <si>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</si>
  <si>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</si>
  <si>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</si>
  <si>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</si>
  <si>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</si>
  <si>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</si>
  <si>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</si>
  <si>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</si>
  <si>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</si>
  <si>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</si>
  <si>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</si>
  <si>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</si>
  <si>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</si>
  <si>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</si>
  <si>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</si>
  <si>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</si>
  <si>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</si>
  <si>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</si>
  <si>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</si>
  <si>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</si>
  <si>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</si>
  <si>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</si>
  <si>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</si>
  <si>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</si>
  <si>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</si>
  <si>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</si>
  <si>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</si>
  <si>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</si>
  <si>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</si>
  <si>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</si>
  <si>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</si>
  <si>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</si>
  <si>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</si>
  <si>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</si>
  <si>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</si>
  <si>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</si>
  <si>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</si>
  <si>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</si>
  <si>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</si>
  <si>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</si>
  <si>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</si>
  <si>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</si>
  <si>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</si>
  <si>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</si>
  <si>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</si>
  <si>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</si>
  <si>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</si>
  <si>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</si>
  <si>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</si>
  <si>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</si>
  <si>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</si>
  <si>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</si>
  <si>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</si>
  <si>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</si>
  <si>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</si>
  <si>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</si>
  <si>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</si>
  <si>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</si>
  <si>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</si>
  <si>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</si>
  <si>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</si>
  <si>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</si>
  <si>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</si>
  <si>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</si>
  <si>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</si>
  <si>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</si>
  <si>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</si>
  <si>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</si>
  <si>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</si>
  <si>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</si>
  <si>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</si>
  <si>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</si>
  <si>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</si>
  <si>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</si>
  <si>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</si>
  <si>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</si>
  <si>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</si>
  <si>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</si>
  <si>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</si>
  <si>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</si>
  <si>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</si>
  <si>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</si>
  <si>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</si>
  <si>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</si>
  <si>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</si>
  <si>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</si>
  <si>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</si>
  <si>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</si>
  <si>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</si>
  <si>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</si>
  <si>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</si>
  <si>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</si>
  <si>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</si>
  <si>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</si>
  <si>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</si>
  <si>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</si>
  <si>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</si>
  <si>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</si>
  <si>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</si>
  <si>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</si>
  <si>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</si>
  <si>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</si>
  <si>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</si>
  <si>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</si>
  <si>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</si>
  <si>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</si>
  <si>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</si>
  <si>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</si>
  <si>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</si>
  <si>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</si>
  <si>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</si>
  <si>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</si>
  <si>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</si>
  <si>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</si>
  <si>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</si>
  <si>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</si>
  <si>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</si>
  <si>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</si>
  <si>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</si>
  <si>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</si>
  <si>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</si>
  <si>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</si>
  <si>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</si>
  <si>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</si>
  <si>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</si>
  <si>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</si>
  <si>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</si>
  <si>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</si>
  <si>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</si>
  <si>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</si>
  <si>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</si>
  <si>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</si>
  <si>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</si>
  <si>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</si>
  <si>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</si>
  <si>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</si>
  <si>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</si>
  <si>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</si>
  <si>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</si>
  <si>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</si>
  <si>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</si>
  <si>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</si>
  <si>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</si>
  <si>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</si>
  <si>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</si>
  <si>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</si>
  <si>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</si>
  <si>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</si>
  <si>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</si>
  <si>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</si>
  <si>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</si>
  <si>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</si>
  <si>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</si>
  <si>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</si>
  <si>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</si>
  <si>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</si>
  <si>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</si>
  <si>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</si>
  <si>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</si>
  <si>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</si>
  <si>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</si>
  <si>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</si>
  <si>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</si>
  <si>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</si>
  <si>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</si>
  <si>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</si>
  <si>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</si>
  <si>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</si>
  <si>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</si>
  <si>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</si>
  <si>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</si>
  <si>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</si>
  <si>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</si>
  <si>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</si>
  <si>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</si>
  <si>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</si>
  <si>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</si>
  <si>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</si>
  <si>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</si>
  <si>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</si>
  <si>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</si>
  <si>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</si>
  <si>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</si>
  <si>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</si>
  <si>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</si>
  <si>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</si>
  <si>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</si>
  <si>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</si>
  <si>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</si>
  <si>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</si>
  <si>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</si>
  <si>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</si>
  <si>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</si>
  <si>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</si>
  <si>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</si>
  <si>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</si>
  <si>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</si>
  <si>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</si>
  <si>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</si>
  <si>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</si>
  <si>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</si>
  <si>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</si>
  <si>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</si>
  <si>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</si>
  <si>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</si>
  <si>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</si>
  <si>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</si>
  <si>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</si>
  <si>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</si>
  <si>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</si>
  <si>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</si>
  <si>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</si>
  <si>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</si>
  <si>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</si>
  <si>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</si>
  <si>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</si>
  <si>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</si>
  <si>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</si>
  <si>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</si>
  <si>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</si>
  <si>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</si>
  <si>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</si>
  <si>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</si>
  <si>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</si>
  <si>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</si>
  <si>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</si>
  <si>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</si>
  <si>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</si>
  <si>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</si>
  <si>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</si>
  <si>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</si>
  <si>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</si>
  <si>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</si>
  <si>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</si>
  <si>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</si>
  <si>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</si>
  <si>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</si>
  <si>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</si>
  <si>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</si>
  <si>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</si>
  <si>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</si>
  <si>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</si>
  <si>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</si>
  <si>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</si>
  <si>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</si>
  <si>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</si>
  <si>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</si>
  <si>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</si>
  <si>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</si>
  <si>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</si>
  <si>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</si>
  <si>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</si>
  <si>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</si>
  <si>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</si>
  <si>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</si>
  <si>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</si>
  <si>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</si>
  <si>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</si>
  <si>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</si>
  <si>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</si>
  <si>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</si>
  <si>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</si>
  <si>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</si>
  <si>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</si>
  <si>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</si>
  <si>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</si>
  <si>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</si>
  <si>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</si>
  <si>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</si>
  <si>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</si>
  <si>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</si>
  <si>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</si>
  <si>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</si>
  <si>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</si>
  <si>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</si>
  <si>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</si>
  <si>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</si>
  <si>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</si>
  <si>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</si>
  <si>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</si>
  <si>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</si>
  <si>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</si>
  <si>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</si>
  <si>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</si>
  <si>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</si>
  <si>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</si>
  <si>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</si>
  <si>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</si>
  <si>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</si>
  <si>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</si>
  <si>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</si>
  <si>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</si>
  <si>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</si>
  <si>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</si>
  <si>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</si>
  <si>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</si>
  <si>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</si>
  <si>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</si>
  <si>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</si>
  <si>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</si>
  <si>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</si>
  <si>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</si>
  <si>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</si>
  <si>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</si>
  <si>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</si>
  <si>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</si>
  <si>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</si>
  <si>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</si>
  <si>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</si>
  <si>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</si>
  <si>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</si>
  <si>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</si>
  <si>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</si>
  <si>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</si>
  <si>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</si>
  <si>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</si>
  <si>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</si>
  <si>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</si>
  <si>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</si>
  <si>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</si>
  <si>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</si>
  <si>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</si>
  <si>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</si>
  <si>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</si>
  <si>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</si>
  <si>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</si>
  <si>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</si>
  <si>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</si>
  <si>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</si>
  <si>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</si>
  <si>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</si>
  <si>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</si>
  <si>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</si>
  <si>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</si>
  <si>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</si>
  <si>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</si>
  <si>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</si>
  <si>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</si>
  <si>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</si>
  <si>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</si>
  <si>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</si>
  <si>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</si>
  <si>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</si>
  <si>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</si>
  <si>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</si>
  <si>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</si>
  <si>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</si>
  <si>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</si>
  <si>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</si>
  <si>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</si>
  <si>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</si>
  <si>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</si>
  <si>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</si>
  <si>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</si>
  <si>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</si>
  <si>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</si>
  <si>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</si>
  <si>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</si>
  <si>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</si>
  <si>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</si>
  <si>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</si>
  <si>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</si>
  <si>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</si>
  <si>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</si>
  <si>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</si>
  <si>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</si>
  <si>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</si>
  <si>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</si>
  <si>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</si>
  <si>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</si>
  <si>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</si>
  <si>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</si>
  <si>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</si>
  <si>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</si>
  <si>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</si>
  <si>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</si>
  <si>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</si>
  <si>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</si>
  <si>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</si>
  <si>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</si>
  <si>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</si>
  <si>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</si>
  <si>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</si>
  <si>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</si>
  <si>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</si>
  <si>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</si>
  <si>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</si>
  <si>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</si>
  <si>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</si>
  <si>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</si>
  <si>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</si>
  <si>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</si>
  <si>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</si>
  <si>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</si>
  <si>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</si>
  <si>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</si>
  <si>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</si>
  <si>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</si>
  <si>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</si>
  <si>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</si>
  <si>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</si>
  <si>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</si>
  <si>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</si>
  <si>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</si>
  <si>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</si>
  <si>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</si>
  <si>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</si>
  <si>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</si>
  <si>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</si>
  <si>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</si>
  <si>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</si>
  <si>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</si>
  <si>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</si>
  <si>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</si>
  <si>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</si>
  <si>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</si>
  <si>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</si>
  <si>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</si>
  <si>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</si>
  <si>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</si>
  <si>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</si>
  <si>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</si>
  <si>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</si>
  <si>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</si>
  <si>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</si>
  <si>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</si>
  <si>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</si>
  <si>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</si>
  <si>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</si>
  <si>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</si>
  <si>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</si>
  <si>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</si>
  <si>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</si>
  <si>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</si>
  <si>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</si>
  <si>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</si>
  <si>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</si>
  <si>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</si>
  <si>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</si>
  <si>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</si>
  <si>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</si>
  <si>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</si>
  <si>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</si>
  <si>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</si>
  <si>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</si>
  <si>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</si>
  <si>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</si>
  <si>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</si>
  <si>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</si>
  <si>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</si>
  <si>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</si>
  <si>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</si>
  <si>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</si>
  <si>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</si>
  <si>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</si>
  <si>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</si>
  <si>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</si>
  <si>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</si>
  <si>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</si>
  <si>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</si>
  <si>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</si>
  <si>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</si>
  <si>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</si>
  <si>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</si>
  <si>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</si>
  <si>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</si>
  <si>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</si>
  <si>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</si>
  <si>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</si>
  <si>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</si>
  <si>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</si>
  <si>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</si>
  <si>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</si>
  <si>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</si>
  <si>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</si>
  <si>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</si>
  <si>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</si>
  <si>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</si>
  <si>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</si>
  <si>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</si>
  <si>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</si>
  <si>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</si>
  <si>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</si>
  <si>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</si>
  <si>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</si>
  <si>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</si>
  <si>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</si>
  <si>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</si>
  <si>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</si>
  <si>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</si>
  <si>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</si>
  <si>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</si>
  <si>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</si>
  <si>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</si>
  <si>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</si>
  <si>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</si>
  <si>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</si>
  <si>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</si>
  <si>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</si>
  <si>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</si>
  <si>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</si>
  <si>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</si>
  <si>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</si>
  <si>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</si>
  <si>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</si>
  <si>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</si>
  <si>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</si>
  <si>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</si>
  <si>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</si>
  <si>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</si>
  <si>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</si>
  <si>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</si>
  <si>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</si>
  <si>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</si>
  <si>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</si>
  <si>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</si>
  <si>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</si>
  <si>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</si>
  <si>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</si>
  <si>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</si>
  <si>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</si>
  <si>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</si>
  <si>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</si>
  <si>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</si>
  <si>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</si>
  <si>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</si>
  <si>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</si>
  <si>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</si>
  <si>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</si>
  <si>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</si>
  <si>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</si>
  <si>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</si>
  <si>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</si>
  <si>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</si>
  <si>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</si>
  <si>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</si>
  <si>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</si>
  <si>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</si>
  <si>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</si>
  <si>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</si>
  <si>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</si>
  <si>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</si>
  <si>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</si>
  <si>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</si>
  <si>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</si>
  <si>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</si>
  <si>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</si>
  <si>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</si>
  <si>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</si>
  <si>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</si>
  <si>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</si>
  <si>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</si>
  <si>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</si>
  <si>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</si>
  <si>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</si>
  <si>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</si>
  <si>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</si>
  <si>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</si>
  <si>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</si>
  <si>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</si>
  <si>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</si>
  <si>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</si>
  <si>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</si>
  <si>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</si>
  <si>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</si>
  <si>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</si>
  <si>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</si>
  <si>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</si>
  <si>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</si>
  <si>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</si>
  <si>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</si>
  <si>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</si>
  <si>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</si>
  <si>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</si>
  <si>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</si>
  <si>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</si>
  <si>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</si>
  <si>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</si>
  <si>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</si>
  <si>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</si>
  <si>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</si>
  <si>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</si>
  <si>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</si>
  <si>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</si>
  <si>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</si>
  <si>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</si>
  <si>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</si>
  <si>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</si>
  <si>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</si>
  <si>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</si>
  <si>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</si>
  <si>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</si>
  <si>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</si>
  <si>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</si>
  <si>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</si>
  <si>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</si>
  <si>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</si>
  <si>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</si>
  <si>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</si>
  <si>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</si>
  <si>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</si>
  <si>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</si>
  <si>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</si>
  <si>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</si>
  <si>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</si>
  <si>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</si>
  <si>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</si>
  <si>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</si>
  <si>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</si>
  <si>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</si>
  <si>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</si>
  <si>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</si>
  <si>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</si>
  <si>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</si>
  <si>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</si>
  <si>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</si>
  <si>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</si>
  <si>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</si>
  <si>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</si>
  <si>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</si>
  <si>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</si>
  <si>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</si>
  <si>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</si>
  <si>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</si>
  <si>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</si>
  <si>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</si>
  <si>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</si>
  <si>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</si>
  <si>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</si>
  <si>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</si>
  <si>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</si>
  <si>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</si>
  <si>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</si>
  <si>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</si>
  <si>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</si>
  <si>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</si>
  <si>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</si>
  <si>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</si>
  <si>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</si>
  <si>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</si>
  <si>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</si>
  <si>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</si>
  <si>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</si>
  <si>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</si>
  <si>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</si>
  <si>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</si>
  <si>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</si>
  <si>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</si>
  <si>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</si>
  <si>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</si>
  <si>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</si>
  <si>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</si>
  <si>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</si>
  <si>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</si>
  <si>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</si>
  <si>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</si>
  <si>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</si>
  <si>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</si>
  <si>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</si>
  <si>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</si>
  <si>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</si>
  <si>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</si>
  <si>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</si>
  <si>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</si>
  <si>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</si>
  <si>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</si>
  <si>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</si>
  <si>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</si>
  <si>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</si>
  <si>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</si>
  <si>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</si>
  <si>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</si>
  <si>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</si>
  <si>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</si>
  <si>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</si>
  <si>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</si>
  <si>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</si>
  <si>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</si>
  <si>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</si>
  <si>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</si>
  <si>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</si>
  <si>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</si>
  <si>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</si>
  <si>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</si>
  <si>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</si>
  <si>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</si>
  <si>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</si>
  <si>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</si>
  <si>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</si>
  <si>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</si>
  <si>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</si>
  <si>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</si>
  <si>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</si>
  <si>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</si>
  <si>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</si>
  <si>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</si>
  <si>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</si>
  <si>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</si>
  <si>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</si>
  <si>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</si>
  <si>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</si>
  <si>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</si>
  <si>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</si>
  <si>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</si>
  <si>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</si>
  <si>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</si>
  <si>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</si>
  <si>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</si>
  <si>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</si>
  <si>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</si>
  <si>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</si>
  <si>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</si>
  <si>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</si>
  <si>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</si>
  <si>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</si>
  <si>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</si>
  <si>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</si>
  <si>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</si>
  <si>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</si>
  <si>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</si>
  <si>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</si>
  <si>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</si>
  <si>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</si>
  <si>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</si>
  <si>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</si>
  <si>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</si>
  <si>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</si>
  <si>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</si>
  <si>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</si>
  <si>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</si>
  <si>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</si>
  <si>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</si>
  <si>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</si>
  <si>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</si>
  <si>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</si>
  <si>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</si>
  <si>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</si>
  <si>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</si>
  <si>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</si>
  <si>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</si>
  <si>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</si>
  <si>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</si>
  <si>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</si>
  <si>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</si>
  <si>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</si>
  <si>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</si>
  <si>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</si>
  <si>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</si>
  <si>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</si>
  <si>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</si>
  <si>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</si>
  <si>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</si>
  <si>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</si>
  <si>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</si>
  <si>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</si>
  <si>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</si>
  <si>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</si>
  <si>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</si>
  <si>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</si>
  <si>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</si>
  <si>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</si>
  <si>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</si>
  <si>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</si>
  <si>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</si>
  <si>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</si>
  <si>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</si>
  <si>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</si>
  <si>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</si>
  <si>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</si>
  <si>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</si>
  <si>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</si>
  <si>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</si>
  <si>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</si>
  <si>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</si>
  <si>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</si>
  <si>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</si>
  <si>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</si>
  <si>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</si>
  <si>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</si>
  <si>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</si>
  <si>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</si>
  <si>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</si>
  <si>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</si>
  <si>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</si>
  <si>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</si>
  <si>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</si>
  <si>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</si>
  <si>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</si>
  <si>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</si>
  <si>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</si>
  <si>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</si>
  <si>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</si>
  <si>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</si>
  <si>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</si>
  <si>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</si>
  <si>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</si>
  <si>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</si>
  <si>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</si>
  <si>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</si>
  <si>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</si>
  <si>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</si>
  <si>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</si>
  <si>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</si>
  <si>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</si>
  <si>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</si>
  <si>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</si>
  <si>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</si>
  <si>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</si>
  <si>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</si>
  <si>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</si>
  <si>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</si>
  <si>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</si>
  <si>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</si>
  <si>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</si>
  <si>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</si>
  <si>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</si>
  <si>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</si>
  <si>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</si>
  <si>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</si>
  <si>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</si>
  <si>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</si>
  <si>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</si>
  <si>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</si>
  <si>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</si>
  <si>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</si>
  <si>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</si>
  <si>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</si>
  <si>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</si>
  <si>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</si>
  <si>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</si>
  <si>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</si>
  <si>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</si>
  <si>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</si>
  <si>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</si>
  <si>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</si>
  <si>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</si>
  <si>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</si>
  <si>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</si>
  <si>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</si>
  <si>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</si>
  <si>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</si>
  <si>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</si>
  <si>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</si>
  <si>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</si>
  <si>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</si>
  <si>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</si>
  <si>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</si>
  <si>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</si>
  <si>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</si>
  <si>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</si>
  <si>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</si>
  <si>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</si>
  <si>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</si>
  <si>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</si>
  <si>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</si>
  <si>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</si>
  <si>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</si>
  <si>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</si>
  <si>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</si>
  <si>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</si>
  <si>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</si>
  <si>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</si>
  <si>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</si>
  <si>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</si>
  <si>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</si>
  <si>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</si>
  <si>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</si>
  <si>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</si>
  <si>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</si>
  <si>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</si>
  <si>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</si>
  <si>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</si>
  <si>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</si>
  <si>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</si>
  <si>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</si>
  <si>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</si>
  <si>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</si>
  <si>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</si>
  <si>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</si>
  <si>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</si>
  <si>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</si>
  <si>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</si>
  <si>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</si>
  <si>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</si>
  <si>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</si>
  <si>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</si>
  <si>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</si>
  <si>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</si>
  <si>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</si>
  <si>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</si>
  <si>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</si>
  <si>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</si>
  <si>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</si>
  <si>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</si>
  <si>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</si>
  <si>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</si>
  <si>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</si>
  <si>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</si>
  <si>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</si>
  <si>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</si>
  <si>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</si>
  <si>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</si>
  <si>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</si>
  <si>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</si>
  <si>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</si>
  <si>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</si>
  <si>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</si>
  <si>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</si>
  <si>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</si>
  <si>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</si>
  <si>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</si>
  <si>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</si>
  <si>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</si>
  <si>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</si>
  <si>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</si>
  <si>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</si>
  <si>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</si>
  <si>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</si>
  <si>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</si>
  <si>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</si>
  <si>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</si>
  <si>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</si>
  <si>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</si>
  <si>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</si>
  <si>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</si>
  <si>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</si>
  <si>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</si>
  <si>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</si>
  <si>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</si>
  <si>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</si>
  <si>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</si>
  <si>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</si>
  <si>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</si>
  <si>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</si>
  <si>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</si>
  <si>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</si>
  <si>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</si>
  <si>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</si>
  <si>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</si>
  <si>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</si>
  <si>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</si>
  <si>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</si>
  <si>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</si>
  <si>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</si>
  <si>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</si>
  <si>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</si>
  <si>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</si>
  <si>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</si>
  <si>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</si>
  <si>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</si>
  <si>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</si>
  <si>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</si>
  <si>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</si>
  <si>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</si>
  <si>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</si>
  <si>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</si>
  <si>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</si>
  <si>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</si>
  <si>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</si>
  <si>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</si>
  <si>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</si>
  <si>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</si>
  <si>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</si>
  <si>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</si>
  <si>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</si>
  <si>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</si>
  <si>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</si>
  <si>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</si>
  <si>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</si>
  <si>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</si>
  <si>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</si>
  <si>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</si>
  <si>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</si>
  <si>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</si>
  <si>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</si>
  <si>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</si>
  <si>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</si>
  <si>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</si>
  <si>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</si>
  <si>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</si>
  <si>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</si>
  <si>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</si>
  <si>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</si>
  <si>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</si>
  <si>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</si>
  <si>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</si>
  <si>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</si>
  <si>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</si>
  <si>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</si>
  <si>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</si>
  <si>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</si>
  <si>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</si>
  <si>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</si>
  <si>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</si>
  <si>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</si>
  <si>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</si>
  <si>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</si>
  <si>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</si>
  <si>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</si>
  <si>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</si>
  <si>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</si>
  <si>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</si>
  <si>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</si>
  <si>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</si>
  <si>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</si>
  <si>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</si>
  <si>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</si>
  <si>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</si>
  <si>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</si>
  <si>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</si>
  <si>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</si>
  <si>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</si>
  <si>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</si>
  <si>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</si>
  <si>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</si>
  <si>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</si>
  <si>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</si>
  <si>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</si>
  <si>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</si>
  <si>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</si>
  <si>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</si>
  <si>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</si>
  <si>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</si>
  <si>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</si>
  <si>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</si>
  <si>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</si>
  <si>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</si>
  <si>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</si>
  <si>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</si>
  <si>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</si>
  <si>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</si>
  <si>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</si>
  <si>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</si>
  <si>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</si>
  <si>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</si>
  <si>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</si>
  <si>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</si>
  <si>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</si>
  <si>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</si>
  <si>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</si>
  <si>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</si>
  <si>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</si>
  <si>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</si>
  <si>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</si>
  <si>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</si>
  <si>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</si>
  <si>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</si>
  <si>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</si>
  <si>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</si>
  <si>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</si>
  <si>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</si>
  <si>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</si>
  <si>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</si>
  <si>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</si>
  <si>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</si>
  <si>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</si>
  <si>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</si>
  <si>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</si>
  <si>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</si>
  <si>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</si>
  <si>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</si>
  <si>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</si>
  <si>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</si>
  <si>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</si>
  <si>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</si>
  <si>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</si>
  <si>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</si>
  <si>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</si>
  <si>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</si>
  <si>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</si>
  <si>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</si>
  <si>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</si>
  <si>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</si>
  <si>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</si>
  <si>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</si>
  <si>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</si>
  <si>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</si>
  <si>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</si>
  <si>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</si>
  <si>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</si>
  <si>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</si>
  <si>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</si>
  <si>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</si>
  <si>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</si>
  <si>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</si>
  <si>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</si>
  <si>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</si>
  <si>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</si>
  <si>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</si>
  <si>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</si>
  <si>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</si>
  <si>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</si>
  <si>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</si>
  <si>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</si>
  <si>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</si>
  <si>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</si>
  <si>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</si>
  <si>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</si>
  <si>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</si>
  <si>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</si>
  <si>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</si>
  <si>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</si>
  <si>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</si>
  <si>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</si>
  <si>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</si>
  <si>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</si>
  <si>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</si>
  <si>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</si>
  <si>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</si>
  <si>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</si>
  <si>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</si>
  <si>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</si>
  <si>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</si>
  <si>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</si>
  <si>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</si>
  <si>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</si>
  <si>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</si>
  <si>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</si>
  <si>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</si>
  <si>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</si>
  <si>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</si>
  <si>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</si>
  <si>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</si>
  <si>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</si>
  <si>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</si>
  <si>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</si>
  <si>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</si>
  <si>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</si>
  <si>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</si>
  <si>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</si>
  <si>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</si>
  <si>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</si>
  <si>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</si>
  <si>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</si>
  <si>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</si>
  <si>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</si>
  <si>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</si>
  <si>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</si>
  <si>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</si>
  <si>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</si>
  <si>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</si>
  <si>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</si>
  <si>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</si>
  <si>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</si>
  <si>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</si>
  <si>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</si>
  <si>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</si>
  <si>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</si>
  <si>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</si>
  <si>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</si>
  <si>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</si>
  <si>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</si>
  <si>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</si>
  <si>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</si>
  <si>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</si>
  <si>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</si>
  <si>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</si>
  <si>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</si>
  <si>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</si>
  <si>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</si>
  <si>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</si>
  <si>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</si>
  <si>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</si>
  <si>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</si>
  <si>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</si>
  <si>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</si>
  <si>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</si>
  <si>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</si>
  <si>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</si>
  <si>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</si>
  <si>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</si>
  <si>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</si>
  <si>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</si>
  <si>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</si>
  <si>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</si>
  <si>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</si>
  <si>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</si>
  <si>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</si>
  <si>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</si>
  <si>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</si>
  <si>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</si>
  <si>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</si>
  <si>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</si>
  <si>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</si>
  <si>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</si>
  <si>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</si>
  <si>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</si>
  <si>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</si>
  <si>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</si>
  <si>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</si>
  <si>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</si>
  <si>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</si>
  <si>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</si>
  <si>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</si>
  <si>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</si>
  <si>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</si>
  <si>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</si>
  <si>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</si>
  <si>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</si>
  <si>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</si>
  <si>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</si>
  <si>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</si>
  <si>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</si>
  <si>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</si>
  <si>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</si>
  <si>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</si>
  <si>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</si>
  <si>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</si>
  <si>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</si>
  <si>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</si>
  <si>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</si>
  <si>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</si>
  <si>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</si>
  <si>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</si>
  <si>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</si>
  <si>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</si>
  <si>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</si>
  <si>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</si>
  <si>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</si>
  <si>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</si>
  <si>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</si>
  <si>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</si>
  <si>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</si>
  <si>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</si>
  <si>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</si>
  <si>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</si>
  <si>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</si>
  <si>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</si>
  <si>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</si>
  <si>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</si>
  <si>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</si>
  <si>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</si>
  <si>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</si>
  <si>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</si>
  <si>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</si>
  <si>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</si>
  <si>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</si>
  <si>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</si>
  <si>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</si>
  <si>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</si>
  <si>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</si>
  <si>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</si>
  <si>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</si>
  <si>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</si>
  <si>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</si>
  <si>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</si>
  <si>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</si>
  <si>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</si>
  <si>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</si>
  <si>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</si>
  <si>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</si>
  <si>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</si>
  <si>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</si>
  <si>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</si>
  <si>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</si>
  <si>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</si>
  <si>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</si>
  <si>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</si>
  <si>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</si>
  <si>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</si>
  <si>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</si>
  <si>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</si>
  <si>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</si>
  <si>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</si>
  <si>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</si>
  <si>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</si>
  <si>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</si>
  <si>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</si>
  <si>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</si>
  <si>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</si>
  <si>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</si>
  <si>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</si>
  <si>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</si>
  <si>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</si>
  <si>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</si>
  <si>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</si>
  <si>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</si>
  <si>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</si>
  <si>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</si>
  <si>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</si>
  <si>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</si>
  <si>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</si>
  <si>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</si>
  <si>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</si>
  <si>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</si>
  <si>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</si>
  <si>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</si>
  <si>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</si>
  <si>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</si>
  <si>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</si>
  <si>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</si>
  <si>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</si>
  <si>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</si>
  <si>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</si>
  <si>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</si>
  <si>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</si>
  <si>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</si>
  <si>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</si>
  <si>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</si>
  <si>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</si>
  <si>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</si>
  <si>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</si>
  <si>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</si>
  <si>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</si>
  <si>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</si>
  <si>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</si>
  <si>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</si>
  <si>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</si>
  <si>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</si>
  <si>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</si>
  <si>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</si>
  <si>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</si>
  <si>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</si>
  <si>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</si>
  <si>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</si>
  <si>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</si>
  <si>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</si>
  <si>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</si>
  <si>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</si>
  <si>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</si>
  <si>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</si>
  <si>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</si>
  <si>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</si>
  <si>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</si>
  <si>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</si>
  <si>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</si>
  <si>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</si>
  <si>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</si>
  <si>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</si>
  <si>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</si>
  <si>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</si>
  <si>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</si>
  <si>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</si>
  <si>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</si>
  <si>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</si>
  <si>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</si>
  <si>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</si>
  <si>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</si>
  <si>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</si>
  <si>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</si>
  <si>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</si>
  <si>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</si>
  <si>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</si>
  <si>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</si>
  <si>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</si>
  <si>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</si>
  <si>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</si>
  <si>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</si>
  <si>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</si>
  <si>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</si>
  <si>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</si>
  <si>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</si>
  <si>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</si>
  <si>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</si>
  <si>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</si>
  <si>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</si>
  <si>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</si>
  <si>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</si>
  <si>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</si>
  <si>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</si>
  <si>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</si>
  <si>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</si>
  <si>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</si>
  <si>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</si>
  <si>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</si>
  <si>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</si>
  <si>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</si>
  <si>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</si>
  <si>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</si>
  <si>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</si>
  <si>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</si>
  <si>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</si>
  <si>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</si>
  <si>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</si>
  <si>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</si>
  <si>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</si>
  <si>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</si>
  <si>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</si>
  <si>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</si>
  <si>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</si>
  <si>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</si>
  <si>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</si>
  <si>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</si>
  <si>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</si>
  <si>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</si>
  <si>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</si>
  <si>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</si>
  <si>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</si>
  <si>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</si>
  <si>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</si>
  <si>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</si>
  <si>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</si>
  <si>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</si>
  <si>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</si>
  <si>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</si>
  <si>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</si>
  <si>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</si>
  <si>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</si>
  <si>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</si>
  <si>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</si>
  <si>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</si>
  <si>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</si>
  <si>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</si>
  <si>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</si>
  <si>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</si>
  <si>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</si>
  <si>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</si>
  <si>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</si>
  <si>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</si>
  <si>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</si>
  <si>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</si>
  <si>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</si>
  <si>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</si>
  <si>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</si>
  <si>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</si>
  <si>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</si>
  <si>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</si>
  <si>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</si>
  <si>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</si>
  <si>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</si>
  <si>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</si>
  <si>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</si>
  <si>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</si>
  <si>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</si>
  <si>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</si>
  <si>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</si>
  <si>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</si>
  <si>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</si>
  <si>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</si>
  <si>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</si>
  <si>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</si>
  <si>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</si>
  <si>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</si>
  <si>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</si>
  <si>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</si>
  <si>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</si>
  <si>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</si>
  <si>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</si>
  <si>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</si>
  <si>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</si>
  <si>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</si>
  <si>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</si>
  <si>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</si>
  <si>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</si>
  <si>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</si>
  <si>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</si>
  <si>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</si>
  <si>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</si>
  <si>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</si>
  <si>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</si>
  <si>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</si>
  <si>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</si>
  <si>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</si>
  <si>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</si>
  <si>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</si>
  <si>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</si>
  <si>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</si>
  <si>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</si>
  <si>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</si>
  <si>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</si>
  <si>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</si>
  <si>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</si>
  <si>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</si>
  <si>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</si>
  <si>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</si>
  <si>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</si>
  <si>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</si>
  <si>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</si>
  <si>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</si>
  <si>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</si>
  <si>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</si>
  <si>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</si>
  <si>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</si>
  <si>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</si>
  <si>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</si>
  <si>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</si>
  <si>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</si>
  <si>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</si>
  <si>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</si>
  <si>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</si>
  <si>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</si>
  <si>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</si>
  <si>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</si>
  <si>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</si>
  <si>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</si>
  <si>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</si>
  <si>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</si>
  <si>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</si>
  <si>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</si>
  <si>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</si>
  <si>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</si>
  <si>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</si>
  <si>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</si>
  <si>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</si>
  <si>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</si>
  <si>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</si>
  <si>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</si>
  <si>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</si>
  <si>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</si>
  <si>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</si>
  <si>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</si>
  <si>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</si>
  <si>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</si>
  <si>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</si>
  <si>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</si>
  <si>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</si>
  <si>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</si>
  <si>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</si>
  <si>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</si>
  <si>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</si>
  <si>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</si>
  <si>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</si>
  <si>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</si>
  <si>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</si>
  <si>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</si>
  <si>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</si>
  <si>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</si>
  <si>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</si>
  <si>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</si>
  <si>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</si>
  <si>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</si>
  <si>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</si>
  <si>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</si>
  <si>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</si>
  <si>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</si>
  <si>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</si>
  <si>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</si>
  <si>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</si>
  <si>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</si>
  <si>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</si>
  <si>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</si>
  <si>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</si>
  <si>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</si>
  <si>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</si>
  <si>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</si>
  <si>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</si>
  <si>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</si>
  <si>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</si>
  <si>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</si>
  <si>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</si>
  <si>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</si>
  <si>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</si>
  <si>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</si>
  <si>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</si>
  <si>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</si>
  <si>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</si>
  <si>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</si>
  <si>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</si>
  <si>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</si>
  <si>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</si>
  <si>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</si>
  <si>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</si>
  <si>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</si>
  <si>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</si>
  <si>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</si>
  <si>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</si>
  <si>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</si>
  <si>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</si>
  <si>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</si>
  <si>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</si>
  <si>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</si>
  <si>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</si>
  <si>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</si>
  <si>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</si>
  <si>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</si>
  <si>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</si>
  <si>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</si>
  <si>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</si>
  <si>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</si>
  <si>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</si>
  <si>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</si>
  <si>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</si>
  <si>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</si>
  <si>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</si>
  <si>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</si>
  <si>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</si>
  <si>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</si>
  <si>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</si>
  <si>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</si>
  <si>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</si>
  <si>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</si>
  <si>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</si>
  <si>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</si>
  <si>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</si>
  <si>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</si>
  <si>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</si>
  <si>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</si>
  <si>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</si>
  <si>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</si>
  <si>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</si>
  <si>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</si>
  <si>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</si>
  <si>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</si>
  <si>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</si>
  <si>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</si>
  <si>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</si>
  <si>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</si>
  <si>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</si>
  <si>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</si>
  <si>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</si>
  <si>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</si>
  <si>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</si>
  <si>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</si>
  <si>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</si>
  <si>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</si>
  <si>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</si>
  <si>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</si>
  <si>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</si>
  <si>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</si>
  <si>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</si>
  <si>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</si>
  <si>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</si>
  <si>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</si>
  <si>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</si>
  <si>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</si>
  <si>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</si>
  <si>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</si>
  <si>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</si>
  <si>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</si>
  <si>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</si>
  <si>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</si>
  <si>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</si>
  <si>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</si>
  <si>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</si>
  <si>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</si>
  <si>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</si>
  <si>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</si>
  <si>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</si>
  <si>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</si>
  <si>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</si>
  <si>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</si>
  <si>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</si>
  <si>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</si>
  <si>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</si>
  <si>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</si>
  <si>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</si>
  <si>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</si>
  <si>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</si>
  <si>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</si>
  <si>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</si>
  <si>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</si>
  <si>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</si>
  <si>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</si>
  <si>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</si>
  <si>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</si>
  <si>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</si>
  <si>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</si>
  <si>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</si>
  <si>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</si>
  <si>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</si>
  <si>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</si>
  <si>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</si>
  <si>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</si>
  <si>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</si>
  <si>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</si>
  <si>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</si>
  <si>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</si>
  <si>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</si>
  <si>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</si>
  <si>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</si>
  <si>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</si>
  <si>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</si>
  <si>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</si>
  <si>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</si>
  <si>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</si>
  <si>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</si>
  <si>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</si>
  <si>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</si>
  <si>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</si>
  <si>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</si>
  <si>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</si>
  <si>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</si>
  <si>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</si>
  <si>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</si>
  <si>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</si>
  <si>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</si>
  <si>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</si>
  <si>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</si>
  <si>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</si>
  <si>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</si>
  <si>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</si>
  <si>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</si>
  <si>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</si>
  <si>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</si>
  <si>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</si>
  <si>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</si>
  <si>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</si>
  <si>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</si>
  <si>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</si>
  <si>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</si>
  <si>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</si>
  <si>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</si>
  <si>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</si>
  <si>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</si>
  <si>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</si>
  <si>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</si>
  <si>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</si>
  <si>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</si>
  <si>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</si>
  <si>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</si>
  <si>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</si>
  <si>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</si>
  <si>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</si>
  <si>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</si>
  <si>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</si>
  <si>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</si>
  <si>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</si>
  <si>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</si>
  <si>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</si>
  <si>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</si>
  <si>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</si>
  <si>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</si>
  <si>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</si>
  <si>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</si>
  <si>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</si>
  <si>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</si>
  <si>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</si>
  <si>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</si>
  <si>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</si>
  <si>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</si>
  <si>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</si>
  <si>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</si>
  <si>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</si>
  <si>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</si>
  <si>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</si>
  <si>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</si>
  <si>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</si>
  <si>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</si>
  <si>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</si>
  <si>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</si>
  <si>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</si>
  <si>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</si>
  <si>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</si>
  <si>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</si>
  <si>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</si>
  <si>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</si>
  <si>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</si>
  <si>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</si>
  <si>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</si>
  <si>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</si>
  <si>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</si>
  <si>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</si>
  <si>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</si>
  <si>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</si>
  <si>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</si>
  <si>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</si>
  <si>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</si>
  <si>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</si>
  <si>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</si>
  <si>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</si>
  <si>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</si>
  <si>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</si>
  <si>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</si>
  <si>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</si>
  <si>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</si>
  <si>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</si>
  <si>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</si>
  <si>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</si>
  <si>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</si>
  <si>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</si>
  <si>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</si>
  <si>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</si>
  <si>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</si>
  <si>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</si>
  <si>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</si>
  <si>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</si>
  <si>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</si>
  <si>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</si>
  <si>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</si>
  <si>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</si>
  <si>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</si>
  <si>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</si>
  <si>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</si>
  <si>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</si>
  <si>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</si>
  <si>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</si>
  <si>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</si>
  <si>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</si>
  <si>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</si>
  <si>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</si>
  <si>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</si>
  <si>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</si>
  <si>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</si>
  <si>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</si>
  <si>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</si>
  <si>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</si>
  <si>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</si>
  <si>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</si>
  <si>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</si>
  <si>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</si>
  <si>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</si>
  <si>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</si>
  <si>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</si>
  <si>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</si>
  <si>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</si>
  <si>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</si>
  <si>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</si>
  <si>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</si>
  <si>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</si>
  <si>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</si>
  <si>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</si>
  <si>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</si>
  <si>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</si>
  <si>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</si>
  <si>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</si>
  <si>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</si>
  <si>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</si>
  <si>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</si>
  <si>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</si>
  <si>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</si>
  <si>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</si>
  <si>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</si>
  <si>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</si>
  <si>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</si>
  <si>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</si>
  <si>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</si>
  <si>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</si>
  <si>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</si>
  <si>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</si>
  <si>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</si>
  <si>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</si>
  <si>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</si>
  <si>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</si>
  <si>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</si>
  <si>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</si>
  <si>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</si>
  <si>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</si>
  <si>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</si>
  <si>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</si>
  <si>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</si>
  <si>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</si>
  <si>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</si>
  <si>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</si>
  <si>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</si>
  <si>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</si>
  <si>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</si>
  <si>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</si>
  <si>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</si>
  <si>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</si>
  <si>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</si>
  <si>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</si>
  <si>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</si>
  <si>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</si>
  <si>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</si>
  <si>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</si>
  <si>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</si>
  <si>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</si>
  <si>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</si>
  <si>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</si>
  <si>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</si>
  <si>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</si>
  <si>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</si>
  <si>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</si>
  <si>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</si>
  <si>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</si>
  <si>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</si>
  <si>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</si>
  <si>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</si>
  <si>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</si>
  <si>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</si>
  <si>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</si>
  <si>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</si>
  <si>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</si>
  <si>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</si>
  <si>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</si>
  <si>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</si>
  <si>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</si>
  <si>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</si>
  <si>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</si>
  <si>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</si>
  <si>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</si>
  <si>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</si>
  <si>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</si>
  <si>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</si>
  <si>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</si>
  <si>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</si>
  <si>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</si>
  <si>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</si>
  <si>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</si>
  <si>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</si>
  <si>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</si>
  <si>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</si>
  <si>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</si>
  <si>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</si>
  <si>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</si>
  <si>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</si>
  <si>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</si>
  <si>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</si>
  <si>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</si>
  <si>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</si>
  <si>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</si>
  <si>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</si>
  <si>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</si>
  <si>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</si>
  <si>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</si>
  <si>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</si>
  <si>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</si>
  <si>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</si>
  <si>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</si>
  <si>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</si>
  <si>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</si>
  <si>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</si>
  <si>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</si>
  <si>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</si>
  <si>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</si>
  <si>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</si>
  <si>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</si>
  <si>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</si>
  <si>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</si>
  <si>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</si>
  <si>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</si>
  <si>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</si>
  <si>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</si>
  <si>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</si>
  <si>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</si>
  <si>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</si>
  <si>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</si>
  <si>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</si>
  <si>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</si>
  <si>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</si>
  <si>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</si>
  <si>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</si>
  <si>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</si>
  <si>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</si>
  <si>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</si>
  <si>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</si>
  <si>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</si>
  <si>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</si>
  <si>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</si>
  <si>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</si>
  <si>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</si>
  <si>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</si>
  <si>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</si>
  <si>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</si>
  <si>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</si>
  <si>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</si>
  <si>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</si>
  <si>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</si>
  <si>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</si>
  <si>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</si>
  <si>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</si>
  <si>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</si>
  <si>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</si>
  <si>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</si>
  <si>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</si>
  <si>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</si>
  <si>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</si>
  <si>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</si>
  <si>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</si>
  <si>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</si>
  <si>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</si>
  <si>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</si>
  <si>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</si>
  <si>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</si>
  <si>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</si>
  <si>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</si>
  <si>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</si>
  <si>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</si>
  <si>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</si>
  <si>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</si>
  <si>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</si>
  <si>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</si>
  <si>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</si>
  <si>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</si>
  <si>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</si>
  <si>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</si>
  <si>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</si>
  <si>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</si>
  <si>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</si>
  <si>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</si>
  <si>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</si>
  <si>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</si>
  <si>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</si>
  <si>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</si>
  <si>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</si>
  <si>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</si>
  <si>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</si>
  <si>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</si>
  <si>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</si>
  <si>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</si>
  <si>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</si>
  <si>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</si>
  <si>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</si>
  <si>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</si>
  <si>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</si>
  <si>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</si>
  <si>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</si>
  <si>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</si>
  <si>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</si>
  <si>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</si>
  <si>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</si>
  <si>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</si>
  <si>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</si>
  <si>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</si>
  <si>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</si>
  <si>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</si>
  <si>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</si>
  <si>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</si>
  <si>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</si>
  <si>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</si>
  <si>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</si>
  <si>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</si>
  <si>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</si>
  <si>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</si>
  <si>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</si>
  <si>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</si>
  <si>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</si>
  <si>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</si>
  <si>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</si>
  <si>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</si>
  <si>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</si>
  <si>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</si>
  <si>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</si>
  <si>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</si>
  <si>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</si>
  <si>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</si>
  <si>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</si>
  <si>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</si>
  <si>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</si>
  <si>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</si>
  <si>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</si>
  <si>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</si>
  <si>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</si>
  <si>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</si>
  <si>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</si>
  <si>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</si>
  <si>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</si>
  <si>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</si>
  <si>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</si>
  <si>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</si>
  <si>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</si>
  <si>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</si>
  <si>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</si>
  <si>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</si>
  <si>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</si>
  <si>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</si>
  <si>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</si>
  <si>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</si>
  <si>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</si>
  <si>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</si>
  <si>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</si>
  <si>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</si>
  <si>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</si>
  <si>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</si>
  <si>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</si>
  <si>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</si>
  <si>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</si>
  <si>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</si>
  <si>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</si>
  <si>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</si>
  <si>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</si>
  <si>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</si>
  <si>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</si>
  <si>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</si>
  <si>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</si>
  <si>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</si>
  <si>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</si>
  <si>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</si>
  <si>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</si>
  <si>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</si>
  <si>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</si>
  <si>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</si>
  <si>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</si>
  <si>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</si>
  <si>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</si>
  <si>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</si>
  <si>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</si>
  <si>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</si>
  <si>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</si>
  <si>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</si>
  <si>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</si>
  <si>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</si>
  <si>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</si>
  <si>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</si>
  <si>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</si>
  <si>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</si>
  <si>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</si>
  <si>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</si>
  <si>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</si>
  <si>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</si>
  <si>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</si>
  <si>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</si>
  <si>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</si>
  <si>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</si>
  <si>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</si>
  <si>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</si>
  <si>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</si>
  <si>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</si>
  <si>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</si>
  <si>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</si>
  <si>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</si>
  <si>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</si>
  <si>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</si>
  <si>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</si>
  <si>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</si>
  <si>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</si>
  <si>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</si>
  <si>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</si>
  <si>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</si>
  <si>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</si>
  <si>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</si>
  <si>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</si>
  <si>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</si>
  <si>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</si>
  <si>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</si>
  <si>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</si>
  <si>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</si>
  <si>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</si>
  <si>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</si>
  <si>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</si>
  <si>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</si>
  <si>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</si>
  <si>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</si>
  <si>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</si>
  <si>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</si>
  <si>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</si>
  <si>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</si>
  <si>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</si>
  <si>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</si>
  <si>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</si>
  <si>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</si>
  <si>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</si>
  <si>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</si>
  <si>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</si>
  <si>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</si>
  <si>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</si>
  <si>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</si>
  <si>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</si>
  <si>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</si>
  <si>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</si>
  <si>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</si>
  <si>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</si>
  <si>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</si>
  <si>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</si>
  <si>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</si>
  <si>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</si>
  <si>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</si>
  <si>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</si>
  <si>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</si>
  <si>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</si>
  <si>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</si>
  <si>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</si>
  <si>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</si>
  <si>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</si>
  <si>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</si>
  <si>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</si>
  <si>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</si>
  <si>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</si>
  <si>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</si>
  <si>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</si>
  <si>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</si>
  <si>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</si>
  <si>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</si>
  <si>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</si>
  <si>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</si>
  <si>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</si>
  <si>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</si>
  <si>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</si>
  <si>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</si>
  <si>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</si>
  <si>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</si>
  <si>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</si>
  <si>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</si>
  <si>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</si>
  <si>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</si>
  <si>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</si>
  <si>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</si>
  <si>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</si>
  <si>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</si>
  <si>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</si>
  <si>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</si>
  <si>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</si>
  <si>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</si>
  <si>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</si>
  <si>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</si>
  <si>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</si>
  <si>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</si>
  <si>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</si>
  <si>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</si>
  <si>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</si>
  <si>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</si>
  <si>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</si>
  <si>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</si>
  <si>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</si>
  <si>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</si>
  <si>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</si>
  <si>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</si>
  <si>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</si>
  <si>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</si>
  <si>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</si>
  <si>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</si>
  <si>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</si>
  <si>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</si>
  <si>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</si>
  <si>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</si>
  <si>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</si>
  <si>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</si>
  <si>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</si>
  <si>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</si>
  <si>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</si>
  <si>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</si>
  <si>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</si>
  <si>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</si>
  <si>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</si>
  <si>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</si>
  <si>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</si>
  <si>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</si>
  <si>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</si>
  <si>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</si>
  <si>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</si>
  <si>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</si>
  <si>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</si>
  <si>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</si>
  <si>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</si>
  <si>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</si>
  <si>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</si>
  <si>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</si>
  <si>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</si>
  <si>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</si>
  <si>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</si>
  <si>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</si>
  <si>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</si>
  <si>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</si>
  <si>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</si>
  <si>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</si>
  <si>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</si>
  <si>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</si>
  <si>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</si>
  <si>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</si>
  <si>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</si>
  <si>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</si>
  <si>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</si>
  <si>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</si>
  <si>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</si>
  <si>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</si>
  <si>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</si>
  <si>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</si>
  <si>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</si>
  <si>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</si>
  <si>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</si>
  <si>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</si>
  <si>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</si>
  <si>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</si>
  <si>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</si>
  <si>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</si>
  <si>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</si>
  <si>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</si>
  <si>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</si>
  <si>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</si>
  <si>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</si>
  <si>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</si>
  <si>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</si>
  <si>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</si>
  <si>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</si>
  <si>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</si>
  <si>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</si>
  <si>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</si>
  <si>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</si>
  <si>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</si>
  <si>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</si>
  <si>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</si>
  <si>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</si>
  <si>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</si>
  <si>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</si>
  <si>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</si>
  <si>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</si>
  <si>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</si>
  <si>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</si>
  <si>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</si>
  <si>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</si>
  <si>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</si>
  <si>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</si>
  <si>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</si>
  <si>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</si>
  <si>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</si>
  <si>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</si>
  <si>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</si>
  <si>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</si>
  <si>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</si>
  <si>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</si>
  <si>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</si>
  <si>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</si>
  <si>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</si>
  <si>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</si>
  <si>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</si>
  <si>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</si>
  <si>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</si>
  <si>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</si>
  <si>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</si>
  <si>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</si>
  <si>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</si>
  <si>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</si>
  <si>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</si>
  <si>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</si>
  <si>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</si>
  <si>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</si>
  <si>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</si>
  <si>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</si>
  <si>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</si>
  <si>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</si>
  <si>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</si>
  <si>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</si>
  <si>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</si>
  <si>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</si>
  <si>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</si>
  <si>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</si>
  <si>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</si>
  <si>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</si>
  <si>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</si>
  <si>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</si>
  <si>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</si>
  <si>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</si>
  <si>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</si>
  <si>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</si>
  <si>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</si>
  <si>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</si>
  <si>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</si>
  <si>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</si>
  <si>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</si>
  <si>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</si>
  <si>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</si>
  <si>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</si>
  <si>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</si>
  <si>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</si>
  <si>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</si>
  <si>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</si>
  <si>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</si>
  <si>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</si>
  <si>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</si>
  <si>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</si>
  <si>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</si>
  <si>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</si>
  <si>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</si>
  <si>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</si>
  <si>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</si>
  <si>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</si>
  <si>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</si>
  <si>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</si>
  <si>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</si>
  <si>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</si>
  <si>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</si>
  <si>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</si>
  <si>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</si>
  <si>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</si>
  <si>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</si>
  <si>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</si>
  <si>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</si>
  <si>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</si>
  <si>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</si>
  <si>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</si>
  <si>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</si>
  <si>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</si>
  <si>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</si>
  <si>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</si>
  <si>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</si>
  <si>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</si>
  <si>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</si>
  <si>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</si>
  <si>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</si>
  <si>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</si>
  <si>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</si>
  <si>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</si>
  <si>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</si>
  <si>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</si>
  <si>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</si>
  <si>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</si>
  <si>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</si>
  <si>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</si>
  <si>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</si>
  <si>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</si>
  <si>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</si>
  <si>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</si>
  <si>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</si>
  <si>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</si>
  <si>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</si>
  <si>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</si>
  <si>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</si>
  <si>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</si>
  <si>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</si>
  <si>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</si>
  <si>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</si>
  <si>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</si>
  <si>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</si>
  <si>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</si>
  <si>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</si>
  <si>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</si>
  <si>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</si>
  <si>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</si>
  <si>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</si>
  <si>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</si>
  <si>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</si>
  <si>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</si>
  <si>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</si>
  <si>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</si>
  <si>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</si>
  <si>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</si>
  <si>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</si>
  <si>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</si>
  <si>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</si>
  <si>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</si>
  <si>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</si>
  <si>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</si>
  <si>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</si>
  <si>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</si>
  <si>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</si>
  <si>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</si>
  <si>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</si>
  <si>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</si>
  <si>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</si>
  <si>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</si>
  <si>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</si>
  <si>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</si>
  <si>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</si>
  <si>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</si>
  <si>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</si>
  <si>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</si>
  <si>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</si>
  <si>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</si>
  <si>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</si>
  <si>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</si>
  <si>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</si>
  <si>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</si>
  <si>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</si>
  <si>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</si>
  <si>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</si>
  <si>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</si>
  <si>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</si>
  <si>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</si>
  <si>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</si>
  <si>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</si>
  <si>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</si>
  <si>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</si>
  <si>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</si>
  <si>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</si>
  <si>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</si>
  <si>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</si>
  <si>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</si>
  <si>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</si>
  <si>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</si>
  <si>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</si>
  <si>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</si>
  <si>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</si>
  <si>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</si>
  <si>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</si>
  <si>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</si>
  <si>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</si>
  <si>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</si>
  <si>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</si>
  <si>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</si>
  <si>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</si>
  <si>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</si>
  <si>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</si>
  <si>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</si>
  <si>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</si>
  <si>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</si>
  <si>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</si>
  <si>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</si>
  <si>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</si>
  <si>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</si>
  <si>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</si>
  <si>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</si>
  <si>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</si>
  <si>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</si>
  <si>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</si>
  <si>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</si>
  <si>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</si>
  <si>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</si>
  <si>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</si>
  <si>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</si>
  <si>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</si>
  <si>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</si>
  <si>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</si>
  <si>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</si>
  <si>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</si>
  <si>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</si>
  <si>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</si>
  <si>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</si>
  <si>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</si>
  <si>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</si>
  <si>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</si>
  <si>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</si>
  <si>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</si>
  <si>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</si>
  <si>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</si>
  <si>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</si>
  <si>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</si>
  <si>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</si>
  <si>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</si>
  <si>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</si>
  <si>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</si>
  <si>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</si>
  <si>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</si>
  <si>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</si>
  <si>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</si>
  <si>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</si>
  <si>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</si>
  <si>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</si>
  <si>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</si>
  <si>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</si>
  <si>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</si>
  <si>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</si>
  <si>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</si>
  <si>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</si>
  <si>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</si>
  <si>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</si>
  <si>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</si>
  <si>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</si>
  <si>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</si>
  <si>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</si>
  <si>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</si>
  <si>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</si>
  <si>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</si>
  <si>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</si>
  <si>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</si>
  <si>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</si>
  <si>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</si>
  <si>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</si>
  <si>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</si>
  <si>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</si>
  <si>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</si>
  <si>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</si>
  <si>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</si>
  <si>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</si>
  <si>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</si>
  <si>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</si>
  <si>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</si>
  <si>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</si>
  <si>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</si>
  <si>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</si>
  <si>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</si>
  <si>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</si>
  <si>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</si>
  <si>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</si>
  <si>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</si>
  <si>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</si>
  <si>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</si>
  <si>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</si>
  <si>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</si>
  <si>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</si>
  <si>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</si>
  <si>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</si>
  <si>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</si>
  <si>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</si>
  <si>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</si>
  <si>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</si>
  <si>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</si>
  <si>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</si>
  <si>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</si>
  <si>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</si>
  <si>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</si>
  <si>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</si>
  <si>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</si>
  <si>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</si>
  <si>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</si>
  <si>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</si>
  <si>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</si>
  <si>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</si>
  <si>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</si>
  <si>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</si>
  <si>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</si>
  <si>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</si>
  <si>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</si>
  <si>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</si>
  <si>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</si>
  <si>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</si>
  <si>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</si>
  <si>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</si>
  <si>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</si>
  <si>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</si>
  <si>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</si>
  <si>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</si>
  <si>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</si>
  <si>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</si>
  <si>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</si>
  <si>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</si>
  <si>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</si>
  <si>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</si>
  <si>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</si>
  <si>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</si>
  <si>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</si>
  <si>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</si>
  <si>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</si>
  <si>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</si>
  <si>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</si>
  <si>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</si>
  <si>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</si>
  <si>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</si>
  <si>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</si>
  <si>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</si>
  <si>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</si>
  <si>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</si>
  <si>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</si>
  <si>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</si>
  <si>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</si>
  <si>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</si>
  <si>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</si>
  <si>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</si>
  <si>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</si>
  <si>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</si>
  <si>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</si>
  <si>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</si>
  <si>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</si>
  <si>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</si>
  <si>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</si>
  <si>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</si>
  <si>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</si>
  <si>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</si>
  <si>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</si>
  <si>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</si>
  <si>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</si>
  <si>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</si>
  <si>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</si>
  <si>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</si>
  <si>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</si>
  <si>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</si>
  <si>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</si>
  <si>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</si>
  <si>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</si>
  <si>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</si>
  <si>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</si>
  <si>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</si>
  <si>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</si>
  <si>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</si>
  <si>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</si>
  <si>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</si>
  <si>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</si>
  <si>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</si>
  <si>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</si>
  <si>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</si>
  <si>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</si>
  <si>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</si>
  <si>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</si>
  <si>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</si>
  <si>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</si>
  <si>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</si>
  <si>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</si>
  <si>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</si>
  <si>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</si>
  <si>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</si>
  <si>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</si>
  <si>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</si>
  <si>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</si>
  <si>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</si>
  <si>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</si>
  <si>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</si>
  <si>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</si>
  <si>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</si>
  <si>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</si>
  <si>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</si>
  <si>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</si>
  <si>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</si>
  <si>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</si>
  <si>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</si>
  <si>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</si>
  <si>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</si>
  <si>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</si>
  <si>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</si>
  <si>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</si>
  <si>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</si>
  <si>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</si>
  <si>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</si>
  <si>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</si>
  <si>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</si>
  <si>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</si>
  <si>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</si>
  <si>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</si>
  <si>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</si>
  <si>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</si>
  <si>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</si>
  <si>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</si>
  <si>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</si>
  <si>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</si>
  <si>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</si>
  <si>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</si>
  <si>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</si>
  <si>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</si>
  <si>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</si>
  <si>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</si>
  <si>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</si>
  <si>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</si>
  <si>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</si>
  <si>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</si>
  <si>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</si>
  <si>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</si>
  <si>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</si>
  <si>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</si>
  <si>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</si>
  <si>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</si>
  <si>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</si>
  <si>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</si>
  <si>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</si>
  <si>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</si>
  <si>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</si>
  <si>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</si>
  <si>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</si>
  <si>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</si>
  <si>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</si>
  <si>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</si>
  <si>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</si>
  <si>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</si>
  <si>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</si>
  <si>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</si>
  <si>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</si>
  <si>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</si>
  <si>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</si>
  <si>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</si>
  <si>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</si>
  <si>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</si>
  <si>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</si>
  <si>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</si>
  <si>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</si>
  <si>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</si>
  <si>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</si>
  <si>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</si>
  <si>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</si>
  <si>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</si>
  <si>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</si>
  <si>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</si>
  <si>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</si>
  <si>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</si>
  <si>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</si>
  <si>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</si>
  <si>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</si>
  <si>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</si>
  <si>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</si>
  <si>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</si>
  <si>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</si>
  <si>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</si>
  <si>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</si>
  <si>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</si>
  <si>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</si>
  <si>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</si>
  <si>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</si>
  <si>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</si>
  <si>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</si>
  <si>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</si>
  <si>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</si>
  <si>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</si>
  <si>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</si>
  <si>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</si>
  <si>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</si>
  <si>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</si>
  <si>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</si>
  <si>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</si>
  <si>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</si>
  <si>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</si>
  <si>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</si>
  <si>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</si>
  <si>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</si>
  <si>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</si>
  <si>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</si>
  <si>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</si>
  <si>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</si>
  <si>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</si>
  <si>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</si>
  <si>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</si>
  <si>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</si>
  <si>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</si>
  <si>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</si>
  <si>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</si>
  <si>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</si>
  <si>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</si>
  <si>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</si>
  <si>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</si>
  <si>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</si>
  <si>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</si>
  <si>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</si>
  <si>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</si>
  <si>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</si>
  <si>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</si>
  <si>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</si>
  <si>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</si>
  <si>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</si>
  <si>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</si>
  <si>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</si>
  <si>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</si>
  <si>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</si>
  <si>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</si>
  <si>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</si>
  <si>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</si>
  <si>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</si>
  <si>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</si>
  <si>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</si>
  <si>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</si>
  <si>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</si>
  <si>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</si>
  <si>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</si>
  <si>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</si>
  <si>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</si>
  <si>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</si>
  <si>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</si>
  <si>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</si>
  <si>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</si>
  <si>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</si>
  <si>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</si>
  <si>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</si>
  <si>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</si>
  <si>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</si>
  <si>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</si>
  <si>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</si>
  <si>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</si>
  <si>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</si>
  <si>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</si>
  <si>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</si>
  <si>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</si>
  <si>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</si>
  <si>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</si>
  <si>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</si>
  <si>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</si>
  <si>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</si>
  <si>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</si>
  <si>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</si>
  <si>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</si>
  <si>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</si>
  <si>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</si>
  <si>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</si>
  <si>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</si>
  <si>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</si>
  <si>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</si>
  <si>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</si>
  <si>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</si>
  <si>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</si>
  <si>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</si>
  <si>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</si>
  <si>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</si>
  <si>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</si>
  <si>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</si>
  <si>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</si>
  <si>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</si>
  <si>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</si>
  <si>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</si>
  <si>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</si>
  <si>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</si>
  <si>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</si>
  <si>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</si>
  <si>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</si>
  <si>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</si>
  <si>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</si>
  <si>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</si>
  <si>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</si>
  <si>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</si>
  <si>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</si>
  <si>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</si>
  <si>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</si>
  <si>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</si>
  <si>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</si>
  <si>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</si>
  <si>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</si>
  <si>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</si>
  <si>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</si>
  <si>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</si>
  <si>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</si>
  <si>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</si>
  <si>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</si>
  <si>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</si>
  <si>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</si>
  <si>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</si>
  <si>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</si>
  <si>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</si>
  <si>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</si>
  <si>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</si>
  <si>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</si>
  <si>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</si>
  <si>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</si>
  <si>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</si>
  <si>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</si>
  <si>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</si>
  <si>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</si>
  <si>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</si>
  <si>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</si>
  <si>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</si>
  <si>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</si>
  <si>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</si>
  <si>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</si>
  <si>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</si>
  <si>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</si>
  <si>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</si>
  <si>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</si>
  <si>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</si>
  <si>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</si>
  <si>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</si>
  <si>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</si>
  <si>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</si>
  <si>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</si>
  <si>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</si>
  <si>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</si>
  <si>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</si>
  <si>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</si>
  <si>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</si>
  <si>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</si>
  <si>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</si>
  <si>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</si>
  <si>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</si>
  <si>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</si>
  <si>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</si>
  <si>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</si>
  <si>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</si>
  <si>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</si>
  <si>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</si>
  <si>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</si>
  <si>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</si>
  <si>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</si>
  <si>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</si>
  <si>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</si>
  <si>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</si>
  <si>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</si>
  <si>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</si>
  <si>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</si>
  <si>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</si>
  <si>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</si>
  <si>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</si>
  <si>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</si>
  <si>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</si>
  <si>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</si>
  <si>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</si>
  <si>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</si>
  <si>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</si>
  <si>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</si>
  <si>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</si>
  <si>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</si>
  <si>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</si>
  <si>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</si>
  <si>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</si>
  <si>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</si>
  <si>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</si>
  <si>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</si>
  <si>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</si>
  <si>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</si>
  <si>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</si>
  <si>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</si>
  <si>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</si>
  <si>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</si>
  <si>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</si>
  <si>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</si>
  <si>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</si>
  <si>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</si>
  <si>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</si>
  <si>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</si>
  <si>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</si>
  <si>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</si>
  <si>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</si>
  <si>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</si>
  <si>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</si>
  <si>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</si>
  <si>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</si>
  <si>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</si>
  <si>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</si>
  <si>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</si>
  <si>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</si>
  <si>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</si>
  <si>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</si>
  <si>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</si>
  <si>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</si>
  <si>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</si>
  <si>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</si>
  <si>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</si>
  <si>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</si>
  <si>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</si>
  <si>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</si>
  <si>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</si>
  <si>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</si>
  <si>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</si>
  <si>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</si>
  <si>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</si>
  <si>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</si>
  <si>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</si>
  <si>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</si>
  <si>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</si>
  <si>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</si>
  <si>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</si>
  <si>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</si>
  <si>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</si>
  <si>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</si>
  <si>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</si>
  <si>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</si>
  <si>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</si>
  <si>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</si>
  <si>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</si>
  <si>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</si>
  <si>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</si>
  <si>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</si>
  <si>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</si>
  <si>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</si>
  <si>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</si>
  <si>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</si>
  <si>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</si>
  <si>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</si>
  <si>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</si>
  <si>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</si>
  <si>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</si>
  <si>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</si>
  <si>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</si>
  <si>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</si>
  <si>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</si>
  <si>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</si>
  <si>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</si>
  <si>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</si>
  <si>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</si>
  <si>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</si>
  <si>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</si>
  <si>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</si>
  <si>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</si>
  <si>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</si>
  <si>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</si>
  <si>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</si>
  <si>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</si>
  <si>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</si>
  <si>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</si>
  <si>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</si>
  <si>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</si>
  <si>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</si>
  <si>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</si>
  <si>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</si>
  <si>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</si>
  <si>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</si>
  <si>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</si>
  <si>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</si>
  <si>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</si>
  <si>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</si>
  <si>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</si>
  <si>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</si>
  <si>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</si>
  <si>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</si>
  <si>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</si>
  <si>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</si>
  <si>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</si>
  <si>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</si>
  <si>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</si>
  <si>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</si>
  <si>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</si>
  <si>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</si>
  <si>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</si>
  <si>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</si>
  <si>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</si>
  <si>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</si>
  <si>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</si>
  <si>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</si>
  <si>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</si>
  <si>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</si>
  <si>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</si>
  <si>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</si>
  <si>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</si>
  <si>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</si>
  <si>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</si>
  <si>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</si>
  <si>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</si>
  <si>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</si>
  <si>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</si>
  <si>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</si>
  <si>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</si>
  <si>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</si>
  <si>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</si>
  <si>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</si>
  <si>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</si>
  <si>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</si>
  <si>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</si>
  <si>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</si>
  <si>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</si>
  <si>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</si>
  <si>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</si>
  <si>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</si>
  <si>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</si>
  <si>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</si>
  <si>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</si>
  <si>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</si>
  <si>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</si>
  <si>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</si>
  <si>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</si>
  <si>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</si>
  <si>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</si>
  <si>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</si>
  <si>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</si>
  <si>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</si>
  <si>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</si>
  <si>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</si>
  <si>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</si>
  <si>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</si>
  <si>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</si>
  <si>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</si>
  <si>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</si>
  <si>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</si>
  <si>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</si>
  <si>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</si>
  <si>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</si>
  <si>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</si>
  <si>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</si>
  <si>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</si>
  <si>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</si>
  <si>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</si>
  <si>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</si>
  <si>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</si>
  <si>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</si>
  <si>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</si>
  <si>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</si>
  <si>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</si>
  <si>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</si>
  <si>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</si>
  <si>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</si>
  <si>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</si>
  <si>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</si>
  <si>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</si>
  <si>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</si>
  <si>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</si>
  <si>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</si>
  <si>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</si>
  <si>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</si>
  <si>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</si>
  <si>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</si>
  <si>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</si>
  <si>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</si>
  <si>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</si>
  <si>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</si>
  <si>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</si>
  <si>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</si>
  <si>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</si>
  <si>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</si>
  <si>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</si>
  <si>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</si>
  <si>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</si>
  <si>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</si>
  <si>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</si>
  <si>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</si>
  <si>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</si>
  <si>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</si>
  <si>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</si>
  <si>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</si>
  <si>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</si>
  <si>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</si>
  <si>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</si>
  <si>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</si>
  <si>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</si>
  <si>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</si>
  <si>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</si>
  <si>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</si>
  <si>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</si>
  <si>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</si>
  <si>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</si>
  <si>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</si>
  <si>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</si>
  <si>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</si>
  <si>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</si>
  <si>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</si>
  <si>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</si>
  <si>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</si>
  <si>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</si>
  <si>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</si>
  <si>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</si>
  <si>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</si>
  <si>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</si>
  <si>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</si>
  <si>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</si>
  <si>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</si>
  <si>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</si>
  <si>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</si>
  <si>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</si>
  <si>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</si>
  <si>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</si>
  <si>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</si>
  <si>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</si>
  <si>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</si>
  <si>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</si>
  <si>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</si>
  <si>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</si>
  <si>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</si>
  <si>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</si>
  <si>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</si>
  <si>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</si>
  <si>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</si>
  <si>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</si>
  <si>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</si>
  <si>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</si>
  <si>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</si>
  <si>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</si>
  <si>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</si>
  <si>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</si>
  <si>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</si>
  <si>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</si>
  <si>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</si>
  <si>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</si>
  <si>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</si>
  <si>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</si>
  <si>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</si>
  <si>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</si>
  <si>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</si>
  <si>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</si>
  <si>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</si>
  <si>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</si>
  <si>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</si>
  <si>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</si>
  <si>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</si>
  <si>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</si>
  <si>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</si>
  <si>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</si>
  <si>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</si>
  <si>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</si>
  <si>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</si>
  <si>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</si>
  <si>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</si>
  <si>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</si>
  <si>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</si>
  <si>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</si>
  <si>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</si>
  <si>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</si>
  <si>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</si>
  <si>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</si>
  <si>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</si>
  <si>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</si>
  <si>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</si>
  <si>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</si>
  <si>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</si>
  <si>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</si>
  <si>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</si>
  <si>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</si>
  <si>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</si>
  <si>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</si>
  <si>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</si>
  <si>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</si>
  <si>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</si>
  <si>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</si>
  <si>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</si>
  <si>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</si>
  <si>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</si>
  <si>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</si>
  <si>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</si>
  <si>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</si>
  <si>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</si>
  <si>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</si>
  <si>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</si>
  <si>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</si>
  <si>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</si>
  <si>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</si>
  <si>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</si>
  <si>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</si>
  <si>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</si>
  <si>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</si>
  <si>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</si>
  <si>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</si>
  <si>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</si>
  <si>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</si>
  <si>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</si>
  <si>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</si>
  <si>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</si>
  <si>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</si>
  <si>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</si>
  <si>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</si>
  <si>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</si>
  <si>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</si>
  <si>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</si>
  <si>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</si>
  <si>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</si>
  <si>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</si>
  <si>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</si>
  <si>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</si>
  <si>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</si>
  <si>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</si>
  <si>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</si>
  <si>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</si>
  <si>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</si>
  <si>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</si>
  <si>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</si>
  <si>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</si>
  <si>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</si>
  <si>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</si>
  <si>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</si>
  <si>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</si>
  <si>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</si>
  <si>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</si>
  <si>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</si>
  <si>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</si>
  <si>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</si>
  <si>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</si>
  <si>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</si>
  <si>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</si>
  <si>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</si>
  <si>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</si>
  <si>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</si>
  <si>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</si>
  <si>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</si>
  <si>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</si>
  <si>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</si>
  <si>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</si>
  <si>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</si>
  <si>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</si>
  <si>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</si>
  <si>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</si>
  <si>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</si>
  <si>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</si>
  <si>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</si>
  <si>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</si>
  <si>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</si>
  <si>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</si>
  <si>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</si>
  <si>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</si>
  <si>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</si>
  <si>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</si>
  <si>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</si>
  <si>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</si>
  <si>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</si>
  <si>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</si>
  <si>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</si>
  <si>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</si>
  <si>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</si>
  <si>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</si>
  <si>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</si>
  <si>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</si>
  <si>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</si>
  <si>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</si>
  <si>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</si>
  <si>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</si>
  <si>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</si>
  <si>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</si>
  <si>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</si>
  <si>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</si>
  <si>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</si>
  <si>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</si>
  <si>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</si>
  <si>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</si>
  <si>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</si>
  <si>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</si>
  <si>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</si>
  <si>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</si>
  <si>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</si>
  <si>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</si>
  <si>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</si>
  <si>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</si>
  <si>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</si>
  <si>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</si>
  <si>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</si>
  <si>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</si>
  <si>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</si>
  <si>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</si>
  <si>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</si>
  <si>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</si>
  <si>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</si>
  <si>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</si>
  <si>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</si>
  <si>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</si>
  <si>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</si>
  <si>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</si>
  <si>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</si>
  <si>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</si>
  <si>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</si>
  <si>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</si>
  <si>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</si>
  <si>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</si>
  <si>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</si>
  <si>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</si>
  <si>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</si>
  <si>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</si>
  <si>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</si>
  <si>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</si>
  <si>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</si>
  <si>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</si>
  <si>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</si>
  <si>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</si>
  <si>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</si>
  <si>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</si>
  <si>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</si>
  <si>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</si>
  <si>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</si>
  <si>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</si>
  <si>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</si>
  <si>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</si>
  <si>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</si>
  <si>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</si>
  <si>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</si>
  <si>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</si>
  <si>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</si>
  <si>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</si>
  <si>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</si>
  <si>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</si>
  <si>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</si>
  <si>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</si>
  <si>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</si>
  <si>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</si>
  <si>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</si>
  <si>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</si>
  <si>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</si>
  <si>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</si>
  <si>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</si>
  <si>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</si>
  <si>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</si>
  <si>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</si>
  <si>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</si>
  <si>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</si>
  <si>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</si>
  <si>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</si>
  <si>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</si>
  <si>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</si>
  <si>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</si>
  <si>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</si>
  <si>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</si>
  <si>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</si>
  <si>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</si>
  <si>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</si>
  <si>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</si>
  <si>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</si>
  <si>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</si>
  <si>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</si>
  <si>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</si>
  <si>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</si>
  <si>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</si>
  <si>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</si>
  <si>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</si>
  <si>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</si>
  <si>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</si>
  <si>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</si>
  <si>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</si>
  <si>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</si>
  <si>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</si>
  <si>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</si>
  <si>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</si>
  <si>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</si>
  <si>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</si>
  <si>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</si>
  <si>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</si>
  <si>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</si>
  <si>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</si>
  <si>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</si>
  <si>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</si>
  <si>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</si>
  <si>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</si>
  <si>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</si>
  <si>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</si>
  <si>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</si>
  <si>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</si>
  <si>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</si>
  <si>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</si>
  <si>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</si>
  <si>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</si>
  <si>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</si>
  <si>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</si>
  <si>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</si>
  <si>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</si>
  <si>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</si>
  <si>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</si>
  <si>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</si>
  <si>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</si>
  <si>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</si>
  <si>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</si>
  <si>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</si>
  <si>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</si>
  <si>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</si>
  <si>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</si>
  <si>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</si>
  <si>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</si>
  <si>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</si>
  <si>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</si>
  <si>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</si>
  <si>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</si>
  <si>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</si>
  <si>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</si>
  <si>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</si>
  <si>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</si>
  <si>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</si>
  <si>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</si>
  <si>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</si>
  <si>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</si>
  <si>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</si>
  <si>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</si>
  <si>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</si>
  <si>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</si>
  <si>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</si>
  <si>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</si>
  <si>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</si>
  <si>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</si>
  <si>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</si>
  <si>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</si>
  <si>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</si>
  <si>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</si>
  <si>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</si>
  <si>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</si>
  <si>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</si>
  <si>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</si>
  <si>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</si>
  <si>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</si>
  <si>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</si>
  <si>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</si>
  <si>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</si>
  <si>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</si>
  <si>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</si>
  <si>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</si>
  <si>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</si>
  <si>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</si>
  <si>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</si>
  <si>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</si>
  <si>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</si>
  <si>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</si>
  <si>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</si>
  <si>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</si>
  <si>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</si>
  <si>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</si>
  <si>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</si>
  <si>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</si>
  <si>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</si>
  <si>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</si>
  <si>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</si>
  <si>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</si>
  <si>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</si>
  <si>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</si>
  <si>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</si>
  <si>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</si>
  <si>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</si>
  <si>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</si>
  <si>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</si>
  <si>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</si>
  <si>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</si>
  <si>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</si>
  <si>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</si>
  <si>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</si>
  <si>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</si>
  <si>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</si>
  <si>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</si>
  <si>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</si>
  <si>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</si>
  <si>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</si>
  <si>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</si>
  <si>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</si>
  <si>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</si>
  <si>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</si>
  <si>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</si>
  <si>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</si>
  <si>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</si>
  <si>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</si>
  <si>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</si>
  <si>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</si>
  <si>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</si>
  <si>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</si>
  <si>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</si>
  <si>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</si>
  <si>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</si>
  <si>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</si>
  <si>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</si>
  <si>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</si>
  <si>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</si>
  <si>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</si>
  <si>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</si>
  <si>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</si>
  <si>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</si>
  <si>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</si>
  <si>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</si>
  <si>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</si>
  <si>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</si>
  <si>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</si>
  <si>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</si>
  <si>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</si>
  <si>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</si>
  <si>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</si>
  <si>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</si>
  <si>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</si>
  <si>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</si>
  <si>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</si>
  <si>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</si>
  <si>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</si>
  <si>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</si>
  <si>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</si>
  <si>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</si>
  <si>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</si>
  <si>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</si>
  <si>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</si>
  <si>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</si>
  <si>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</si>
  <si>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</si>
  <si>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</si>
  <si>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</si>
  <si>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</si>
  <si>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</si>
  <si>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</si>
  <si>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</si>
  <si>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</si>
  <si>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</si>
  <si>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</si>
  <si>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</si>
  <si>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</si>
  <si>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</si>
  <si>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</si>
  <si>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</si>
  <si>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</si>
  <si>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</si>
  <si>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</si>
  <si>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</si>
  <si>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</si>
  <si>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</si>
  <si>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</si>
  <si>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</si>
  <si>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</si>
  <si>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</si>
  <si>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</si>
  <si>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</si>
  <si>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</si>
  <si>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</si>
  <si>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</si>
  <si>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</si>
  <si>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</si>
  <si>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</si>
  <si>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</si>
  <si>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</si>
  <si>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</si>
  <si>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</si>
  <si>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</si>
  <si>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</si>
  <si>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</si>
  <si>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</si>
  <si>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</si>
  <si>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</si>
  <si>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</si>
  <si>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</si>
  <si>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</si>
  <si>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</si>
  <si>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</si>
  <si>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</si>
  <si>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</si>
  <si>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</si>
  <si>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</si>
  <si>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</si>
  <si>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</si>
  <si>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</si>
  <si>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</si>
  <si>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</si>
  <si>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</si>
  <si>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</si>
  <si>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</si>
  <si>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</si>
  <si>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</si>
  <si>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</si>
  <si>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</si>
  <si>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</si>
  <si>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</si>
  <si>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</si>
  <si>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</si>
  <si>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</si>
  <si>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</si>
  <si>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</si>
  <si>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</si>
  <si>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</si>
  <si>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</si>
  <si>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</si>
  <si>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</si>
  <si>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</si>
  <si>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</si>
  <si>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</si>
  <si>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</si>
  <si>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</si>
  <si>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</si>
  <si>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</si>
  <si>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</si>
  <si>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</si>
  <si>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</si>
  <si>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</si>
  <si>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</si>
  <si>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</si>
  <si>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</si>
  <si>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</si>
  <si>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</si>
  <si>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</si>
  <si>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</si>
  <si>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</si>
  <si>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</si>
  <si>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</si>
  <si>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</si>
  <si>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</si>
  <si>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</si>
  <si>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</si>
  <si>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</si>
  <si>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</si>
  <si>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</si>
  <si>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</si>
  <si>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</si>
  <si>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</si>
  <si>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</si>
  <si>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</si>
  <si>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</si>
  <si>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</si>
  <si>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</si>
  <si>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</si>
  <si>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</si>
  <si>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</si>
  <si>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</si>
  <si>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</si>
  <si>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</si>
  <si>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</si>
  <si>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</si>
  <si>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</si>
  <si>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</si>
  <si>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</si>
  <si>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</si>
  <si>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</si>
  <si>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</si>
  <si>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</si>
  <si>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</si>
  <si>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</si>
  <si>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</si>
  <si>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</si>
  <si>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</si>
  <si>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</si>
  <si>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</si>
  <si>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</si>
  <si>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</si>
  <si>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</si>
  <si>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</si>
  <si>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</si>
  <si>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</si>
  <si>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</si>
  <si>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</si>
  <si>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</si>
  <si>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</si>
  <si>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</si>
  <si>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</si>
  <si>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</si>
  <si>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</si>
  <si>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</si>
  <si>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</si>
  <si>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</si>
  <si>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</si>
  <si>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</si>
  <si>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</si>
  <si>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</si>
  <si>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</si>
  <si>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</si>
  <si>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</si>
  <si>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</si>
  <si>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</si>
  <si>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</si>
  <si>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</si>
  <si>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</si>
  <si>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</si>
  <si>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</si>
  <si>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</si>
  <si>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</si>
  <si>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</si>
  <si>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</si>
  <si>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</si>
  <si>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</si>
  <si>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</si>
  <si>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</si>
  <si>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</si>
  <si>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</si>
  <si>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</si>
  <si>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</si>
  <si>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</si>
  <si>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</si>
  <si>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</si>
  <si>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</si>
  <si>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</si>
  <si>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</si>
  <si>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</si>
  <si>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</si>
  <si>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</si>
  <si>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</si>
  <si>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</si>
  <si>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</si>
  <si>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</si>
  <si>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</si>
  <si>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</si>
  <si>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</si>
  <si>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</si>
  <si>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</si>
  <si>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</si>
  <si>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</si>
  <si>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</si>
  <si>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</si>
  <si>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</si>
  <si>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</si>
  <si>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</si>
  <si>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</si>
  <si>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</si>
  <si>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</si>
  <si>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</si>
  <si>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</si>
  <si>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</si>
  <si>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</si>
  <si>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</si>
  <si>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</si>
  <si>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</si>
  <si>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</si>
  <si>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</si>
  <si>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</si>
  <si>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</si>
  <si>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</si>
  <si>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</si>
  <si>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</si>
  <si>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</si>
  <si>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</si>
  <si>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</si>
  <si>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</si>
  <si>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</si>
  <si>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</si>
  <si>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</si>
  <si>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</si>
  <si>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</si>
  <si>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</si>
  <si>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</si>
  <si>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</si>
  <si>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</si>
  <si>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</si>
  <si>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</si>
  <si>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</si>
  <si>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</si>
  <si>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</si>
  <si>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</si>
  <si>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</si>
  <si>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</si>
  <si>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</si>
  <si>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</si>
  <si>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</si>
  <si>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</si>
  <si>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</si>
  <si>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</si>
  <si>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</si>
  <si>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</si>
  <si>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</si>
  <si>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</si>
  <si>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</si>
  <si>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</si>
  <si>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</si>
  <si>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</si>
  <si>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</si>
  <si>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</si>
  <si>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</si>
  <si>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</si>
  <si>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</si>
  <si>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</si>
  <si>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</si>
  <si>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</si>
  <si>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</si>
  <si>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</si>
  <si>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</si>
  <si>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</si>
  <si>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</si>
  <si>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</si>
  <si>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</si>
  <si>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</si>
  <si>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</si>
  <si>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</si>
  <si>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</si>
  <si>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</si>
  <si>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</si>
  <si>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</si>
  <si>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</si>
  <si>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</si>
  <si>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</si>
  <si>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</si>
  <si>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</si>
  <si>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</si>
  <si>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</si>
  <si>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</si>
  <si>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</si>
  <si>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</si>
  <si>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</si>
  <si>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</si>
  <si>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</si>
  <si>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</si>
  <si>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</si>
  <si>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</si>
  <si>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</si>
  <si>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</si>
  <si>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</si>
  <si>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</si>
  <si>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</si>
  <si>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</si>
  <si>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</si>
  <si>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</si>
  <si>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</si>
  <si>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</si>
  <si>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</si>
  <si>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</si>
  <si>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</si>
  <si>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</si>
  <si>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</si>
  <si>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</si>
  <si>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</si>
  <si>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</si>
  <si>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</si>
  <si>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</si>
  <si>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</si>
  <si>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</si>
  <si>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</si>
  <si>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</si>
  <si>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</si>
  <si>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</si>
  <si>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</si>
  <si>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</si>
  <si>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</si>
  <si>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</si>
  <si>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</si>
  <si>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</si>
  <si>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</si>
  <si>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</si>
  <si>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</si>
  <si>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</si>
  <si>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</si>
  <si>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</si>
  <si>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</si>
  <si>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</si>
  <si>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</si>
  <si>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</si>
  <si>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</si>
  <si>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</si>
  <si>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</si>
  <si>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</si>
  <si>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</si>
  <si>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</si>
  <si>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</si>
  <si>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</si>
  <si>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</si>
  <si>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</si>
  <si>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</si>
  <si>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</si>
  <si>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</si>
  <si>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</si>
  <si>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</si>
  <si>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</si>
  <si>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</si>
  <si>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</si>
  <si>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</si>
  <si>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</si>
  <si>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</si>
  <si>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</si>
  <si>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</si>
  <si>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</si>
  <si>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</si>
  <si>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</si>
  <si>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</si>
  <si>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</si>
  <si>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</si>
  <si>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</si>
  <si>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</si>
  <si>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</si>
  <si>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</si>
  <si>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</si>
  <si>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</si>
  <si>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</si>
  <si>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</si>
  <si>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</si>
  <si>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</si>
  <si>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</si>
  <si>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</si>
  <si>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</si>
  <si>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</si>
  <si>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</si>
  <si>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</si>
  <si>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</si>
  <si>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</si>
  <si>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</si>
  <si>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</si>
  <si>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</si>
  <si>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</si>
  <si>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</si>
  <si>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</si>
  <si>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</si>
  <si>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</si>
  <si>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</si>
  <si>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</si>
  <si>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</si>
  <si>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</si>
  <si>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</si>
  <si>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</si>
  <si>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</si>
  <si>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</si>
  <si>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</si>
  <si>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</si>
  <si>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</si>
  <si>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</si>
  <si>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</si>
  <si>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</si>
  <si>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</si>
  <si>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</si>
  <si>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</si>
  <si>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</si>
  <si>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</si>
  <si>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</si>
  <si>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</si>
  <si>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</si>
  <si>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</si>
  <si>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</si>
  <si>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</si>
  <si>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</si>
  <si>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</si>
  <si>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</si>
  <si>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</si>
  <si>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</si>
  <si>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</si>
  <si>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</si>
  <si>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</si>
  <si>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</si>
  <si>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</si>
  <si>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</si>
  <si>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</si>
  <si>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</si>
  <si>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</si>
  <si>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</si>
  <si>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</si>
  <si>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</si>
  <si>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</si>
  <si>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</si>
  <si>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</si>
  <si>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</si>
  <si>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</si>
  <si>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</si>
  <si>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</si>
  <si>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</si>
  <si>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</si>
  <si>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</si>
  <si>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</si>
  <si>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</si>
  <si>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</si>
  <si>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</si>
  <si>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</si>
  <si>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</si>
  <si>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</si>
  <si>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</si>
  <si>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</si>
  <si>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</si>
  <si>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</si>
  <si>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</si>
  <si>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</si>
  <si>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</si>
  <si>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</si>
  <si>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</si>
  <si>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</si>
  <si>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</si>
  <si>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</si>
  <si>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</si>
  <si>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</si>
  <si>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</si>
  <si>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</si>
  <si>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</si>
  <si>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</si>
  <si>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</si>
  <si>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</si>
  <si>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</si>
  <si>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</si>
  <si>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</si>
  <si>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</si>
  <si>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</si>
  <si>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</si>
  <si>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</si>
  <si>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</si>
  <si>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</si>
  <si>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</si>
  <si>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</si>
  <si>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</si>
  <si>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</si>
  <si>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</si>
  <si>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</si>
  <si>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</si>
  <si>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</si>
  <si>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</si>
  <si>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</si>
  <si>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</si>
  <si>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</si>
  <si>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</si>
  <si>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</si>
  <si>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</si>
  <si>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</si>
  <si>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</si>
  <si>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</si>
  <si>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</si>
  <si>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</si>
  <si>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</si>
  <si>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</si>
  <si>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</si>
  <si>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</si>
  <si>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</si>
  <si>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</si>
  <si>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</si>
  <si>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</si>
  <si>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</si>
  <si>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</si>
  <si>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</si>
  <si>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</si>
  <si>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</si>
  <si>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</si>
  <si>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</si>
  <si>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</si>
  <si>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</si>
  <si>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</si>
  <si>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</si>
  <si>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</si>
  <si>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</si>
  <si>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</si>
  <si>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</si>
  <si>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</si>
  <si>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</si>
  <si>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</si>
  <si>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</si>
  <si>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</si>
  <si>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</si>
  <si>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</si>
  <si>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</si>
  <si>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</si>
  <si>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</si>
  <si>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</si>
  <si>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</si>
  <si>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</si>
  <si>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</si>
  <si>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</si>
  <si>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</si>
  <si>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</si>
  <si>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</si>
  <si>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</si>
  <si>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</si>
  <si>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</si>
  <si>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</si>
  <si>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</si>
  <si>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</si>
  <si>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</si>
  <si>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</si>
  <si>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</si>
  <si>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</si>
  <si>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</si>
  <si>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</si>
  <si>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</si>
  <si>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</si>
  <si>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</si>
  <si>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</si>
  <si>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</si>
  <si>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</si>
  <si>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</si>
  <si>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</si>
  <si>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</si>
  <si>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</si>
  <si>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</si>
  <si>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</si>
  <si>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</si>
  <si>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</si>
  <si>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</si>
  <si>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</si>
  <si>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</si>
  <si>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</si>
  <si>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</si>
  <si>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</si>
  <si>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</si>
  <si>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</si>
  <si>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</si>
  <si>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</si>
  <si>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</si>
  <si>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</si>
  <si>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</si>
  <si>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</si>
  <si>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</si>
  <si>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</si>
  <si>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</si>
  <si>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</si>
  <si>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</si>
  <si>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</si>
  <si>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</si>
  <si>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</si>
  <si>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</si>
  <si>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</si>
  <si>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</si>
  <si>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</si>
  <si>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</si>
  <si>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</si>
  <si>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</si>
  <si>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</si>
  <si>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</si>
  <si>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</si>
  <si>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</si>
  <si>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</si>
  <si>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</si>
  <si>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</si>
  <si>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</si>
  <si>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</si>
  <si>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</si>
  <si>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</si>
  <si>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</si>
  <si>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</si>
  <si>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</si>
  <si>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</si>
  <si>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</si>
  <si>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</si>
  <si>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</si>
  <si>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</si>
  <si>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</si>
  <si>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</si>
  <si>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</si>
  <si>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</si>
  <si>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</si>
  <si>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</si>
  <si>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</si>
  <si>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</si>
  <si>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</si>
  <si>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</si>
  <si>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</si>
  <si>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</si>
  <si>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</si>
  <si>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</si>
  <si>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</si>
  <si>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</si>
  <si>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</si>
  <si>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</si>
  <si>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</si>
  <si>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</si>
  <si>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</si>
  <si>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</si>
  <si>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</si>
  <si>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</si>
  <si>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</si>
  <si>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</si>
  <si>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</si>
  <si>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</si>
  <si>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</si>
  <si>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</si>
  <si>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</si>
  <si>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</si>
  <si>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</si>
  <si>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</si>
  <si>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</si>
  <si>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</si>
  <si>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</si>
  <si>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</si>
  <si>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</si>
  <si>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</si>
  <si>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</si>
  <si>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</si>
  <si>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</si>
  <si>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</si>
  <si>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</si>
  <si>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</si>
  <si>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</si>
  <si>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</si>
  <si>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</si>
  <si>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</si>
  <si>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</si>
  <si>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</si>
  <si>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</si>
  <si>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</si>
  <si>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</si>
  <si>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</si>
  <si>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</si>
  <si>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</si>
  <si>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</si>
  <si>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</si>
  <si>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</si>
  <si>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</si>
  <si>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</si>
  <si>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</si>
  <si>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</si>
  <si>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</si>
  <si>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</si>
  <si>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</si>
  <si>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</si>
  <si>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</si>
  <si>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</si>
  <si>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</si>
  <si>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</si>
  <si>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</si>
  <si>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</si>
  <si>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</si>
  <si>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</si>
  <si>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</si>
  <si>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</si>
  <si>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</si>
  <si>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</si>
  <si>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</si>
  <si>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</si>
  <si>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</si>
  <si>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</si>
  <si>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</si>
  <si>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</si>
  <si>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</si>
  <si>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</si>
  <si>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</si>
  <si>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</si>
  <si>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</si>
  <si>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</si>
  <si>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</si>
  <si>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</si>
  <si>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</si>
  <si>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</si>
  <si>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</si>
  <si>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</si>
  <si>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</si>
  <si>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</si>
  <si>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</si>
  <si>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</si>
  <si>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</si>
  <si>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</si>
  <si>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</si>
  <si>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</si>
  <si>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</si>
  <si>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</si>
  <si>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</si>
  <si>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</si>
  <si>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</si>
  <si>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</si>
  <si>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</si>
  <si>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</si>
  <si>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</si>
  <si>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</si>
  <si>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</si>
  <si>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</si>
  <si>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</si>
  <si>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</si>
  <si>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</si>
  <si>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</si>
  <si>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</si>
  <si>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</si>
  <si>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</si>
  <si>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</si>
  <si>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</si>
  <si>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</si>
  <si>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</si>
  <si>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</si>
  <si>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</si>
  <si>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</si>
  <si>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</si>
  <si>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</si>
  <si>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</si>
  <si>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</si>
  <si>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</si>
  <si>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</si>
  <si>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</si>
  <si>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</si>
  <si>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</si>
  <si>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</si>
  <si>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</si>
  <si>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</si>
  <si>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</si>
  <si>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</si>
  <si>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</si>
  <si>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</si>
  <si>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</si>
  <si>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</si>
  <si>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</si>
  <si>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</si>
  <si>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</si>
  <si>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</si>
  <si>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</si>
  <si>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</si>
  <si>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</si>
  <si>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</si>
  <si>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</si>
  <si>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</si>
  <si>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</si>
  <si>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</si>
  <si>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</si>
  <si>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</si>
  <si>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</si>
  <si>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</si>
  <si>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</si>
  <si>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</si>
  <si>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</si>
  <si>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</si>
  <si>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</si>
  <si>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</si>
  <si>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</si>
  <si>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</si>
  <si>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</si>
  <si>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</si>
  <si>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</si>
  <si>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</si>
  <si>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</si>
  <si>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</si>
  <si>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</si>
  <si>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</si>
  <si>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</si>
  <si>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</si>
  <si>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</si>
  <si>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</si>
  <si>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</si>
  <si>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</si>
  <si>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</si>
  <si>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</si>
  <si>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</si>
  <si>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</si>
  <si>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</si>
  <si>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</si>
  <si>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</si>
  <si>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</si>
  <si>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</si>
  <si>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</si>
  <si>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</si>
  <si>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</si>
  <si>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</si>
  <si>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</si>
  <si>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</si>
  <si>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</si>
  <si>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</si>
  <si>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</si>
  <si>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</si>
  <si>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</si>
  <si>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</si>
  <si>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</si>
  <si>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</si>
  <si>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</si>
  <si>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</si>
  <si>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</si>
  <si>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</si>
  <si>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</si>
  <si>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</si>
  <si>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</si>
  <si>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</si>
  <si>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</si>
  <si>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</si>
  <si>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</si>
  <si>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</si>
  <si>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</si>
  <si>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</si>
  <si>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</si>
  <si>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</si>
  <si>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</si>
  <si>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</si>
  <si>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</si>
  <si>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</si>
  <si>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</si>
  <si>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</si>
  <si>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</si>
  <si>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</si>
  <si>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</si>
  <si>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</si>
  <si>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</si>
  <si>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</si>
  <si>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</si>
  <si>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</si>
  <si>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</si>
  <si>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</si>
  <si>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</si>
  <si>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</si>
  <si>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</si>
  <si>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</si>
  <si>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</si>
  <si>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</si>
  <si>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</si>
  <si>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</si>
  <si>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</si>
  <si>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</si>
  <si>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</si>
  <si>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</si>
  <si>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</si>
  <si>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</si>
  <si>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</si>
  <si>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</si>
  <si>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</si>
  <si>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</si>
  <si>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</si>
  <si>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</si>
  <si>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</si>
  <si>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</si>
  <si>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</si>
  <si>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</si>
  <si>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</si>
  <si>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</si>
  <si>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</si>
  <si>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</si>
  <si>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</si>
  <si>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</si>
  <si>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</si>
  <si>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</si>
  <si>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</si>
  <si>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</si>
  <si>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</si>
  <si>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</si>
  <si>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</si>
  <si>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</si>
  <si>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</si>
  <si>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</si>
  <si>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</si>
  <si>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</si>
  <si>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</si>
  <si>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</si>
  <si>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</si>
  <si>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</si>
  <si>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</si>
  <si>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</si>
  <si>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</si>
  <si>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</si>
  <si>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</si>
  <si>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</si>
  <si>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</si>
  <si>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</si>
  <si>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</si>
  <si>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</si>
  <si>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</si>
  <si>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</si>
  <si>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</si>
  <si>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</si>
  <si>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</si>
  <si>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</si>
  <si>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</si>
  <si>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</si>
  <si>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</si>
  <si>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</si>
  <si>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</si>
  <si>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</si>
  <si>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</si>
  <si>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</si>
  <si>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</si>
  <si>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</si>
  <si>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</si>
  <si>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</si>
  <si>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</si>
  <si>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</si>
  <si>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</si>
  <si>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</si>
  <si>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</si>
  <si>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</si>
  <si>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</si>
  <si>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</si>
  <si>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</si>
  <si>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</si>
  <si>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</si>
  <si>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</si>
  <si>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</si>
  <si>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</si>
  <si>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</si>
  <si>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</si>
  <si>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</si>
  <si>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</si>
  <si>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</si>
  <si>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</si>
  <si>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</si>
  <si>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</si>
  <si>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</si>
  <si>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</si>
  <si>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</si>
  <si>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</si>
  <si>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</si>
  <si>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</si>
  <si>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</si>
  <si>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</si>
  <si>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</si>
  <si>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</si>
  <si>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</si>
  <si>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</si>
  <si>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</si>
  <si>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</si>
  <si>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</si>
  <si>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</si>
  <si>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</si>
  <si>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</si>
  <si>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</si>
  <si>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</si>
  <si>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</si>
  <si>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</si>
  <si>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</si>
  <si>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</si>
  <si>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</si>
  <si>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</si>
  <si>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</si>
  <si>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</si>
  <si>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</si>
  <si>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</si>
  <si>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</si>
  <si>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</si>
  <si>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</si>
  <si>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</si>
  <si>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</si>
  <si>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</si>
  <si>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</si>
  <si>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</si>
  <si>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</si>
  <si>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</si>
  <si>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</si>
  <si>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</si>
  <si>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</si>
  <si>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</si>
  <si>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</si>
  <si>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</si>
  <si>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</si>
  <si>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</si>
  <si>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</si>
  <si>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</si>
  <si>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</si>
  <si>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</si>
  <si>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</si>
  <si>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</si>
  <si>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</si>
  <si>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</si>
  <si>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</si>
  <si>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</si>
  <si>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</si>
  <si>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</si>
  <si>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</si>
  <si>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</si>
  <si>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</si>
  <si>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</si>
  <si>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</si>
  <si>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</si>
  <si>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</si>
  <si>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</si>
  <si>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</si>
  <si>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</si>
  <si>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</si>
  <si>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</si>
  <si>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</si>
  <si>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</si>
  <si>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</si>
  <si>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</si>
  <si>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</si>
  <si>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</si>
  <si>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</si>
  <si>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</si>
  <si>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</si>
  <si>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</si>
  <si>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</si>
  <si>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</si>
  <si>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</si>
  <si>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</si>
  <si>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</si>
  <si>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</si>
  <si>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</si>
  <si>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</si>
  <si>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</si>
  <si>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</si>
  <si>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</si>
  <si>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</si>
  <si>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</si>
  <si>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</si>
  <si>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</si>
  <si>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</si>
  <si>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</si>
  <si>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</si>
  <si>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</si>
  <si>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</si>
  <si>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</si>
  <si>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</si>
  <si>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</si>
  <si>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</si>
  <si>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</si>
  <si>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</si>
  <si>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</si>
  <si>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</si>
  <si>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</si>
  <si>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</si>
  <si>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</si>
  <si>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</si>
  <si>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</si>
  <si>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</si>
  <si>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</si>
  <si>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</si>
  <si>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</si>
  <si>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</si>
  <si>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</si>
  <si>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</si>
  <si>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</si>
  <si>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</si>
  <si>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</si>
  <si>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</si>
  <si>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</si>
  <si>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</si>
  <si>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</si>
  <si>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</si>
  <si>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</si>
  <si>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</si>
  <si>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</si>
  <si>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</si>
  <si>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</si>
  <si>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</si>
  <si>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</si>
  <si>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</si>
  <si>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</si>
  <si>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</si>
  <si>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</si>
  <si>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</si>
  <si>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</si>
  <si>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</si>
  <si>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</si>
  <si>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</si>
  <si>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</si>
  <si>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</si>
  <si>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</si>
  <si>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</si>
  <si>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</si>
  <si>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</si>
  <si>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</si>
  <si>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</si>
  <si>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</si>
  <si>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</si>
  <si>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</si>
  <si>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</si>
  <si>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</si>
  <si>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</si>
  <si>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</si>
  <si>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</si>
  <si>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</si>
  <si>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</si>
  <si>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</si>
  <si>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</si>
  <si>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</si>
  <si>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</si>
  <si>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</si>
  <si>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</si>
  <si>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</si>
  <si>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</si>
  <si>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</si>
  <si>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</si>
  <si>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</si>
  <si>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</si>
  <si>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</si>
  <si>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</si>
  <si>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</si>
  <si>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</si>
  <si>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</si>
  <si>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</si>
  <si>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</si>
  <si>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</si>
  <si>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</si>
  <si>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</si>
  <si>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</si>
  <si>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</si>
  <si>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</si>
  <si>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</si>
  <si>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</si>
  <si>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</si>
  <si>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</si>
  <si>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</si>
  <si>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</si>
  <si>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</si>
  <si>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</si>
  <si>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</si>
  <si>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</si>
  <si>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</si>
  <si>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</si>
  <si>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</si>
  <si>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</si>
  <si>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</si>
  <si>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</si>
  <si>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</si>
  <si>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</si>
  <si>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</si>
  <si>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</si>
  <si>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</si>
  <si>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</si>
  <si>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</si>
  <si>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</si>
  <si>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</si>
  <si>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</si>
  <si>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</si>
  <si>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</si>
  <si>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</si>
  <si>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</si>
  <si>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</si>
  <si>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</si>
  <si>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</si>
  <si>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</si>
  <si>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</si>
  <si>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</si>
  <si>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</si>
  <si>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</si>
  <si>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</si>
  <si>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</si>
  <si>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</si>
  <si>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</si>
  <si>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</si>
  <si>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</si>
  <si>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</si>
  <si>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</si>
  <si>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</si>
  <si>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</si>
  <si>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</si>
  <si>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</si>
  <si>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</si>
  <si>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</si>
  <si>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</si>
  <si>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</si>
  <si>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</si>
  <si>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</si>
  <si>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</si>
  <si>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</si>
  <si>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</si>
  <si>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</si>
  <si>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</si>
  <si>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</si>
  <si>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</si>
  <si>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</si>
  <si>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</si>
  <si>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</si>
  <si>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</si>
  <si>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</si>
  <si>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</si>
  <si>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</si>
  <si>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</si>
  <si>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</si>
  <si>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</si>
  <si>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</si>
  <si>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</si>
  <si>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</si>
  <si>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</si>
  <si>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</si>
  <si>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</si>
  <si>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</si>
  <si>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</si>
  <si>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</si>
  <si>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</si>
  <si>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</si>
  <si>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</si>
  <si>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</si>
  <si>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</si>
  <si>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</si>
  <si>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</si>
  <si>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</si>
  <si>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</si>
  <si>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</si>
  <si>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</si>
  <si>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</si>
  <si>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</si>
  <si>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</si>
  <si>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</si>
  <si>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</si>
  <si>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</si>
  <si>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</si>
  <si>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</si>
  <si>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</si>
  <si>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</si>
  <si>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</si>
  <si>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</si>
  <si>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</si>
  <si>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</si>
  <si>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</si>
  <si>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</si>
  <si>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</si>
  <si>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</si>
  <si>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</si>
  <si>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</si>
  <si>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</si>
  <si>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</si>
  <si>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</si>
  <si>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</si>
  <si>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</si>
  <si>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</si>
  <si>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</si>
  <si>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</si>
  <si>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</si>
  <si>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</si>
  <si>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</si>
  <si>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</si>
  <si>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</si>
  <si>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</si>
  <si>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</si>
  <si>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</si>
  <si>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</si>
  <si>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</si>
  <si>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</si>
  <si>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</si>
  <si>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</si>
  <si>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</si>
  <si>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</si>
  <si>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</si>
  <si>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</si>
  <si>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</si>
  <si>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</si>
  <si>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</si>
  <si>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</si>
  <si>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</si>
  <si>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</si>
  <si>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</si>
  <si>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</si>
  <si>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</si>
  <si>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</si>
  <si>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</si>
  <si>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</si>
  <si>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</si>
  <si>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</si>
  <si>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</si>
  <si>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</si>
  <si>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</si>
  <si>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</si>
  <si>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</si>
  <si>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</si>
  <si>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</si>
  <si>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</si>
  <si>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</si>
  <si>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</si>
  <si>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</si>
  <si>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</si>
  <si>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</si>
  <si>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</si>
  <si>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</si>
  <si>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</si>
  <si>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</si>
  <si>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</si>
  <si>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</si>
  <si>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</si>
  <si>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</si>
  <si>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</si>
  <si>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</si>
  <si>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</si>
  <si>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</si>
  <si>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</si>
  <si>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</si>
  <si>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</si>
  <si>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</si>
  <si>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</si>
  <si>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</si>
  <si>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</si>
  <si>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</si>
  <si>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</si>
  <si>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</si>
  <si>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</si>
  <si>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</si>
  <si>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</si>
  <si>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</si>
  <si>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</si>
  <si>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</si>
  <si>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</si>
  <si>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</si>
  <si>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</si>
  <si>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</si>
  <si>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</si>
  <si>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</si>
  <si>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</si>
  <si>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</si>
  <si>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</si>
  <si>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</si>
  <si>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</si>
  <si>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</si>
  <si>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</si>
  <si>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</si>
  <si>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</si>
  <si>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</si>
  <si>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</si>
  <si>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</si>
  <si>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</si>
  <si>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</si>
  <si>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</si>
  <si>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</si>
  <si>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</si>
  <si>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</si>
  <si>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</si>
  <si>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</si>
  <si>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</si>
  <si>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</si>
  <si>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</si>
  <si>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</si>
  <si>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</si>
  <si>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</si>
  <si>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</si>
  <si>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</si>
  <si>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</si>
  <si>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</si>
  <si>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</si>
  <si>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</si>
  <si>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</si>
  <si>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</si>
  <si>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</si>
  <si>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</si>
  <si>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</si>
  <si>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</si>
  <si>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</si>
  <si>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</si>
  <si>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</si>
  <si>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</si>
  <si>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</si>
  <si>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</si>
  <si>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</si>
  <si>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</si>
  <si>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</si>
  <si>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</si>
  <si>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</si>
  <si>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</si>
  <si>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</si>
  <si>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</si>
  <si>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</si>
  <si>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</si>
  <si>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</si>
  <si>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</si>
  <si>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</si>
  <si>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</si>
  <si>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</si>
  <si>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</si>
  <si>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</si>
  <si>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</si>
  <si>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</si>
  <si>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</si>
  <si>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</si>
  <si>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</si>
  <si>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</si>
  <si>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</si>
  <si>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</si>
  <si>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</si>
  <si>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</si>
  <si>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</si>
  <si>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</si>
  <si>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</si>
  <si>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</si>
  <si>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</si>
  <si>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</si>
  <si>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</si>
  <si>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</si>
  <si>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</si>
  <si>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</si>
  <si>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</si>
  <si>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</si>
  <si>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</si>
  <si>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</si>
  <si>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</si>
  <si>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</si>
  <si>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</si>
  <si>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</si>
  <si>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</si>
  <si>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</si>
  <si>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</si>
  <si>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</si>
  <si>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</si>
  <si>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</si>
  <si>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</si>
  <si>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</si>
  <si>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</si>
  <si>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</si>
  <si>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</si>
  <si>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</si>
  <si>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</si>
  <si>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</si>
  <si>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</si>
  <si>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</si>
  <si>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</si>
  <si>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</si>
  <si>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</si>
  <si>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</si>
  <si>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</si>
  <si>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</si>
  <si>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</si>
  <si>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</si>
  <si>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</si>
  <si>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</si>
  <si>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</si>
  <si>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</si>
  <si>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</si>
  <si>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</si>
  <si>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</si>
  <si>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</si>
  <si>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</si>
  <si>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</si>
  <si>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</si>
  <si>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</si>
  <si>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</si>
  <si>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</si>
  <si>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</si>
  <si>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</si>
  <si>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</si>
  <si>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</si>
  <si>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</si>
  <si>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</si>
  <si>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</si>
  <si>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</si>
  <si>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</si>
  <si>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</si>
  <si>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</si>
  <si>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</si>
  <si>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</si>
  <si>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</si>
  <si>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</si>
  <si>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</si>
  <si>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</si>
  <si>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</si>
  <si>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</si>
  <si>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</si>
  <si>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</si>
  <si>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</si>
  <si>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</si>
  <si>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</si>
  <si>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</si>
  <si>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</si>
  <si>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</si>
  <si>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</si>
  <si>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</si>
  <si>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</si>
  <si>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</si>
  <si>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</si>
  <si>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</si>
  <si>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</si>
  <si>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</si>
  <si>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</si>
  <si>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</si>
  <si>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</si>
  <si>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</si>
  <si>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</si>
  <si>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</si>
  <si>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</si>
  <si>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</si>
  <si>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</si>
  <si>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</si>
  <si>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</si>
  <si>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</si>
  <si>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</si>
  <si>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</si>
  <si>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</si>
  <si>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</si>
  <si>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</si>
  <si>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</si>
  <si>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</si>
  <si>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</si>
  <si>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</si>
  <si>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</si>
  <si>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</si>
  <si>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</si>
  <si>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</si>
  <si>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</si>
  <si>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</si>
  <si>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</si>
  <si>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</si>
  <si>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</si>
  <si>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</si>
  <si>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</si>
  <si>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</si>
  <si>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</si>
  <si>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</si>
  <si>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</si>
  <si>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</si>
  <si>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</si>
  <si>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</si>
  <si>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</si>
  <si>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</si>
  <si>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</si>
  <si>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</si>
  <si>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</si>
  <si>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</si>
  <si>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</si>
  <si>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</si>
  <si>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</si>
  <si>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</si>
  <si>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</si>
  <si>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</si>
  <si>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</si>
  <si>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</si>
  <si>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</si>
  <si>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</si>
  <si>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</si>
  <si>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</si>
  <si>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</si>
  <si>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</si>
  <si>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</si>
  <si>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</si>
  <si>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</si>
  <si>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</si>
  <si>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</si>
  <si>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</si>
  <si>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</si>
  <si>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</si>
  <si>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</si>
  <si>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</si>
  <si>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</si>
  <si>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</si>
  <si>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</si>
  <si>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</si>
  <si>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</si>
  <si>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</si>
  <si>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</si>
  <si>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</si>
  <si>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</si>
  <si>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</si>
  <si>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</si>
  <si>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</si>
  <si>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</si>
  <si>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</si>
  <si>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</si>
  <si>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</si>
  <si>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</si>
  <si>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</si>
  <si>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</si>
  <si>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</si>
  <si>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</si>
  <si>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</si>
  <si>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</si>
  <si>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</si>
  <si>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</si>
  <si>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</si>
  <si>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</si>
  <si>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</si>
  <si>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</si>
  <si>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</si>
  <si>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</si>
  <si>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</si>
  <si>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</si>
  <si>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</si>
  <si>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</si>
  <si>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</si>
  <si>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</si>
  <si>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</si>
  <si>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</si>
  <si>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</si>
  <si>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</si>
  <si>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</si>
  <si>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</si>
  <si>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</si>
  <si>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</si>
  <si>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</si>
  <si>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</si>
  <si>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</si>
  <si>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</si>
  <si>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</si>
  <si>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</si>
  <si>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</si>
  <si>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</si>
  <si>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</si>
  <si>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</si>
  <si>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</si>
  <si>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</si>
  <si>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</si>
  <si>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</si>
  <si>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</si>
  <si>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</si>
  <si>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</si>
  <si>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</si>
  <si>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</si>
  <si>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</si>
  <si>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</si>
  <si>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</si>
  <si>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</si>
  <si>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</si>
  <si>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</si>
  <si>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</si>
  <si>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</si>
  <si>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</si>
  <si>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</si>
  <si>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</si>
  <si>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</si>
  <si>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</si>
  <si>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</si>
  <si>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</si>
  <si>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</si>
  <si>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</si>
  <si>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</si>
  <si>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</si>
  <si>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</si>
  <si>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</si>
  <si>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</si>
  <si>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</si>
  <si>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</si>
  <si>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</si>
  <si>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</si>
  <si>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</si>
  <si>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</si>
  <si>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</si>
  <si>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</si>
  <si>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</si>
  <si>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</si>
  <si>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</si>
  <si>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</si>
  <si>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</si>
  <si>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</si>
  <si>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</si>
  <si>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</si>
  <si>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</si>
  <si>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</si>
  <si>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</si>
  <si>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</si>
  <si>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</si>
  <si>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</si>
  <si>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</si>
  <si>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</si>
  <si>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</si>
  <si>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</si>
  <si>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</si>
  <si>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</si>
  <si>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</si>
  <si>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</si>
  <si>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</si>
  <si>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</si>
  <si>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</si>
  <si>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</si>
  <si>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</si>
  <si>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</si>
  <si>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</si>
  <si>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</si>
  <si>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</si>
  <si>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</si>
  <si>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</si>
  <si>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</si>
  <si>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</si>
  <si>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</si>
  <si>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</si>
  <si>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</si>
  <si>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</si>
  <si>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</si>
  <si>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</si>
  <si>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</si>
  <si>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</si>
  <si>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</si>
  <si>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</si>
  <si>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</si>
  <si>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</si>
  <si>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</si>
  <si>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</si>
  <si>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</si>
  <si>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</si>
  <si>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</si>
  <si>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</si>
  <si>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</si>
  <si>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</si>
  <si>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</si>
  <si>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</si>
  <si>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</si>
  <si>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</si>
  <si>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</si>
  <si>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</si>
  <si>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</si>
  <si>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</si>
  <si>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</si>
  <si>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</si>
  <si>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</si>
  <si>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</si>
  <si>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</si>
  <si>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</si>
  <si>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</si>
  <si>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</si>
  <si>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</si>
  <si>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</si>
  <si>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</si>
  <si>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</si>
  <si>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</si>
  <si>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</si>
  <si>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</si>
  <si>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</si>
  <si>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</si>
  <si>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</si>
  <si>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</si>
  <si>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</si>
  <si>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</si>
  <si>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</si>
  <si>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</si>
  <si>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</si>
  <si>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</si>
  <si>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</si>
  <si>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</si>
  <si>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</si>
  <si>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</si>
  <si>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</si>
  <si>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</si>
  <si>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</si>
  <si>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</si>
  <si>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</si>
  <si>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</si>
  <si>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</si>
  <si>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</si>
  <si>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</si>
  <si>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</si>
  <si>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</si>
  <si>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</si>
  <si>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</si>
  <si>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</si>
  <si>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</si>
  <si>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</si>
  <si>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</si>
  <si>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</si>
  <si>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</si>
  <si>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</si>
  <si>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</si>
  <si>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</si>
  <si>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</si>
  <si>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</si>
  <si>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</si>
  <si>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</si>
  <si>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</si>
  <si>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</si>
  <si>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</si>
  <si>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</si>
  <si>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</si>
  <si>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</si>
  <si>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</si>
  <si>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</si>
  <si>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</si>
  <si>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</si>
  <si>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</si>
  <si>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</si>
  <si>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</si>
  <si>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</si>
  <si>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</si>
  <si>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</si>
  <si>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</si>
  <si>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</si>
  <si>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</si>
  <si>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</si>
  <si>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</si>
  <si>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</si>
  <si>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</si>
  <si>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</si>
  <si>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</si>
  <si>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</si>
  <si>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</si>
  <si>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</si>
  <si>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</si>
  <si>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</si>
  <si>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</si>
  <si>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</si>
  <si>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</si>
  <si>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</si>
  <si>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</si>
  <si>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</si>
  <si>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</si>
  <si>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</si>
  <si>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</si>
  <si>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</si>
  <si>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</si>
  <si>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</si>
  <si>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</si>
  <si>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</si>
  <si>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</si>
  <si>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</si>
  <si>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</si>
  <si>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</si>
  <si>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</si>
  <si>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</si>
  <si>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</si>
  <si>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</si>
  <si>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</si>
  <si>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</si>
  <si>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</si>
  <si>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</si>
  <si>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</si>
  <si>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</si>
  <si>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</si>
  <si>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</si>
  <si>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</si>
  <si>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</si>
  <si>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</si>
  <si>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</si>
  <si>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</si>
  <si>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</si>
  <si>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</si>
  <si>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</si>
  <si>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</si>
  <si>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</si>
  <si>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</si>
  <si>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</si>
  <si>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</si>
  <si>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</si>
  <si>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</si>
  <si>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</si>
  <si>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</si>
  <si>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</si>
  <si>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</si>
  <si>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</si>
  <si>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</si>
  <si>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</si>
  <si>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</si>
  <si>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</si>
  <si>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</si>
  <si>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</si>
  <si>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</si>
  <si>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</si>
  <si>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</si>
  <si>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</si>
  <si>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</si>
  <si>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</si>
  <si>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</si>
  <si>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</si>
  <si>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</si>
  <si>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</si>
  <si>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</si>
  <si>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</si>
  <si>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</si>
  <si>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</si>
  <si>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</si>
  <si>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</si>
  <si>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</si>
  <si>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</si>
  <si>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</si>
  <si>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</si>
  <si>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</si>
  <si>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</si>
  <si>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</si>
  <si>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</si>
  <si>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</si>
  <si>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</si>
  <si>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</si>
  <si>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</si>
  <si>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</si>
  <si>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</si>
  <si>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</si>
  <si>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</si>
  <si>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</si>
  <si>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</si>
  <si>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</si>
  <si>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</si>
  <si>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</si>
  <si>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</si>
  <si>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</si>
  <si>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</si>
  <si>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</si>
  <si>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</si>
  <si>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</si>
  <si>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</si>
  <si>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</si>
  <si>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</si>
  <si>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</si>
  <si>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</si>
  <si>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</si>
  <si>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</si>
  <si>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</si>
  <si>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</si>
  <si>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</si>
  <si>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</si>
  <si>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</si>
  <si>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</si>
  <si>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</si>
  <si>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</si>
  <si>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</si>
  <si>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</si>
  <si>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</si>
  <si>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</si>
  <si>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</si>
  <si>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</si>
  <si>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</si>
  <si>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</si>
  <si>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</si>
  <si>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</si>
  <si>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</si>
  <si>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</si>
  <si>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</si>
  <si>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</si>
  <si>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</si>
  <si>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</si>
  <si>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</si>
  <si>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</si>
  <si>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</si>
  <si>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</si>
  <si>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</si>
  <si>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</si>
  <si>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</si>
  <si>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</si>
  <si>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</si>
  <si>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</si>
  <si>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</si>
  <si>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</si>
  <si>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</si>
  <si>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</si>
  <si>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</si>
  <si>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</si>
  <si>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</si>
  <si>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</si>
  <si>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</si>
  <si>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</si>
  <si>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</si>
  <si>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</si>
  <si>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</si>
  <si>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</si>
  <si>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</si>
  <si>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</si>
  <si>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</si>
  <si>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</si>
  <si>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</si>
  <si>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</si>
  <si>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</si>
  <si>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</si>
  <si>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</si>
  <si>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</si>
  <si>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</si>
  <si>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</si>
  <si>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</si>
  <si>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</si>
  <si>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</si>
  <si>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</si>
  <si>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</si>
  <si>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</si>
  <si>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</si>
  <si>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</si>
  <si>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</si>
  <si>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</si>
  <si>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</si>
  <si>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</si>
  <si>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</si>
  <si>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</si>
  <si>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</si>
  <si>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</si>
  <si>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</si>
  <si>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</si>
  <si>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</si>
  <si>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</si>
  <si>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</si>
  <si>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</si>
  <si>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</si>
  <si>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</si>
  <si>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</si>
  <si>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</si>
  <si>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</si>
  <si>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</si>
  <si>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</si>
  <si>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</si>
  <si>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</si>
  <si>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</si>
  <si>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</si>
  <si>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</si>
  <si>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</si>
  <si>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</si>
  <si>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</si>
  <si>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</si>
  <si>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</si>
  <si>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</si>
  <si>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</si>
  <si>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</si>
  <si>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</si>
  <si>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</si>
  <si>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</si>
  <si>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</si>
  <si>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</si>
  <si>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</si>
  <si>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</si>
  <si>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</si>
  <si>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</si>
  <si>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</si>
  <si>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</si>
  <si>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</si>
  <si>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</si>
  <si>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</si>
  <si>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</si>
  <si>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</si>
  <si>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</si>
  <si>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</si>
  <si>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</si>
  <si>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</si>
  <si>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</si>
  <si>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</si>
  <si>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</si>
  <si>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</si>
  <si>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</si>
  <si>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</si>
  <si>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</si>
  <si>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</si>
  <si>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</si>
  <si>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</si>
  <si>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</si>
  <si>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</si>
  <si>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</si>
  <si>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</si>
  <si>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</si>
  <si>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</si>
  <si>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</si>
  <si>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</si>
  <si>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</si>
  <si>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</si>
  <si>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</si>
  <si>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</si>
  <si>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</si>
  <si>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</si>
  <si>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</si>
  <si>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</si>
  <si>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</si>
  <si>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</si>
  <si>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</si>
  <si>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</si>
  <si>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</si>
  <si>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</si>
  <si>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</si>
  <si>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</si>
  <si>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</si>
  <si>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</si>
  <si>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</si>
  <si>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</si>
  <si>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</si>
  <si>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</si>
  <si>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</si>
  <si>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</si>
  <si>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</si>
  <si>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</si>
  <si>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</si>
  <si>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</si>
  <si>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</si>
  <si>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</si>
  <si>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</si>
  <si>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</si>
  <si>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</si>
  <si>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</si>
  <si>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</si>
  <si>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</si>
  <si>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</si>
  <si>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</si>
  <si>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</si>
  <si>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</si>
  <si>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</si>
  <si>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</si>
  <si>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</si>
  <si>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</si>
  <si>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</si>
  <si>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</si>
  <si>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</si>
  <si>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</si>
  <si>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</si>
  <si>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</si>
  <si>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</si>
  <si>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</si>
  <si>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</si>
  <si>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</si>
  <si>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</si>
  <si>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</si>
  <si>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</si>
  <si>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</si>
  <si>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</si>
  <si>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</si>
  <si>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</si>
  <si>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</si>
  <si>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</si>
  <si>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</si>
  <si>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</si>
  <si>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</si>
  <si>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</si>
  <si>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</si>
  <si>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</si>
  <si>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</si>
  <si>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</si>
  <si>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</si>
  <si>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</si>
  <si>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</si>
  <si>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</si>
  <si>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</si>
  <si>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</si>
  <si>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</si>
  <si>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</si>
  <si>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</si>
  <si>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</si>
  <si>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</si>
  <si>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</si>
  <si>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</si>
  <si>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</si>
  <si>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</si>
  <si>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</si>
  <si>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</si>
  <si>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</si>
  <si>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</si>
  <si>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</si>
  <si>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</si>
  <si>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</si>
  <si>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</si>
  <si>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</si>
  <si>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</si>
  <si>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</si>
  <si>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</si>
  <si>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</si>
  <si>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</si>
  <si>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</si>
  <si>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</si>
  <si>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</si>
  <si>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</si>
  <si>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</si>
  <si>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</si>
  <si>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</si>
  <si>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</si>
  <si>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</si>
  <si>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</si>
  <si>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</si>
  <si>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</si>
  <si>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</si>
  <si>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</si>
  <si>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</si>
  <si>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</si>
  <si>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</si>
  <si>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</si>
  <si>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</si>
  <si>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</si>
  <si>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</si>
  <si>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</si>
  <si>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</si>
  <si>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</si>
  <si>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</si>
  <si>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</si>
  <si>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</si>
  <si>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</si>
  <si>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</si>
  <si>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</si>
  <si>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</si>
  <si>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</si>
  <si>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</si>
  <si>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</si>
  <si>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</si>
  <si>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</si>
  <si>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</si>
  <si>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</si>
  <si>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</si>
  <si>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</si>
  <si>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</si>
  <si>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</si>
  <si>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</si>
  <si>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</si>
  <si>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</si>
  <si>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</si>
  <si>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</si>
  <si>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</si>
  <si>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</si>
  <si>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</si>
  <si>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</si>
  <si>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</si>
  <si>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</si>
  <si>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</si>
  <si>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</si>
  <si>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</si>
  <si>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</si>
  <si>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</si>
  <si>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</si>
  <si>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</si>
  <si>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</si>
  <si>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</si>
  <si>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</si>
  <si>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</si>
  <si>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</si>
  <si>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</si>
  <si>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</si>
  <si>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</si>
  <si>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</si>
  <si>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</si>
  <si>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</si>
  <si>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</si>
  <si>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</si>
  <si>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</si>
  <si>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</si>
  <si>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</si>
  <si>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</si>
  <si>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</si>
  <si>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</si>
  <si>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</si>
  <si>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</si>
  <si>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</si>
  <si>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</si>
  <si>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</si>
  <si>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</si>
  <si>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</si>
  <si>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</si>
  <si>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</si>
  <si>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</si>
  <si>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</si>
  <si>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</si>
  <si>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</si>
  <si>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</si>
  <si>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</si>
  <si>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</si>
  <si>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</si>
  <si>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</si>
  <si>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</si>
  <si>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</si>
  <si>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</si>
  <si>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</si>
  <si>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</si>
  <si>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</si>
  <si>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</si>
  <si>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</si>
  <si>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</si>
  <si>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</si>
  <si>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</si>
  <si>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</si>
  <si>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</si>
  <si>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</si>
  <si>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</si>
  <si>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</si>
  <si>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</si>
  <si>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</si>
  <si>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</si>
  <si>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</si>
  <si>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</si>
  <si>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</si>
  <si>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</si>
  <si>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</si>
  <si>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</si>
  <si>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</si>
  <si>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</si>
  <si>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</si>
  <si>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</si>
  <si>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</si>
  <si>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</si>
  <si>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</si>
  <si>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</si>
  <si>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</si>
  <si>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</si>
  <si>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</si>
  <si>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</si>
  <si>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</si>
  <si>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</si>
  <si>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</si>
  <si>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</si>
  <si>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</si>
  <si>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</si>
  <si>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</si>
  <si>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</si>
  <si>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</si>
  <si>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</si>
  <si>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</si>
  <si>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</si>
  <si>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</si>
  <si>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</si>
  <si>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</si>
  <si>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</si>
  <si>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</si>
  <si>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</si>
  <si>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</si>
  <si>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</si>
  <si>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</si>
  <si>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</si>
  <si>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</si>
  <si>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</si>
  <si>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</si>
  <si>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</si>
  <si>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</si>
  <si>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</si>
  <si>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</si>
  <si>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</si>
  <si>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</si>
  <si>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</si>
  <si>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</si>
  <si>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</si>
  <si>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</si>
  <si>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</si>
  <si>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</si>
  <si>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</si>
  <si>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</si>
  <si>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</si>
  <si>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</si>
  <si>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</si>
  <si>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</si>
  <si>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</si>
  <si>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</si>
  <si>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</si>
  <si>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</si>
  <si>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</si>
  <si>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</si>
  <si>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</si>
  <si>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</si>
  <si>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</si>
  <si>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</si>
  <si>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</si>
  <si>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</si>
  <si>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</si>
  <si>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</si>
  <si>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</si>
  <si>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</si>
  <si>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</si>
  <si>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</si>
  <si>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</si>
  <si>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</si>
  <si>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</si>
  <si>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</si>
  <si>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</si>
  <si>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</si>
  <si>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</si>
  <si>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</si>
  <si>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</si>
  <si>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</si>
  <si>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</si>
  <si>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</si>
  <si>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</si>
  <si>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</si>
  <si>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</si>
  <si>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</si>
  <si>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</si>
  <si>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</si>
  <si>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</si>
  <si>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</si>
  <si>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</si>
  <si>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</si>
  <si>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</si>
  <si>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</si>
  <si>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</si>
  <si>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</si>
  <si>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</si>
  <si>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</si>
  <si>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</si>
  <si>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</si>
  <si>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</si>
  <si>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</si>
  <si>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</si>
  <si>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</si>
  <si>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</si>
  <si>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</si>
  <si>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</si>
  <si>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</si>
  <si>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</si>
  <si>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</si>
  <si>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</si>
  <si>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</si>
  <si>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</si>
  <si>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</si>
  <si>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</si>
  <si>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</si>
  <si>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</si>
  <si>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</si>
  <si>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</si>
  <si>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</si>
  <si>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</si>
  <si>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</si>
  <si>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</si>
  <si>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</si>
  <si>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</si>
  <si>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</si>
  <si>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</si>
  <si>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</si>
  <si>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</si>
  <si>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</si>
  <si>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</si>
  <si>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</si>
  <si>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</si>
  <si>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</si>
  <si>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</si>
  <si>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</si>
  <si>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</si>
  <si>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</si>
  <si>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</si>
  <si>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</si>
  <si>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</si>
  <si>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</si>
  <si>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</si>
  <si>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</si>
  <si>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</si>
  <si>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</si>
  <si>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</si>
  <si>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</si>
  <si>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</si>
  <si>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</si>
  <si>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</si>
  <si>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</si>
  <si>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</si>
  <si>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</si>
  <si>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</si>
  <si>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</si>
  <si>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</si>
  <si>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</si>
  <si>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</si>
  <si>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</si>
  <si>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</si>
  <si>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</si>
  <si>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</si>
  <si>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</si>
  <si>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</si>
  <si>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</si>
  <si>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</si>
  <si>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</si>
  <si>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</si>
  <si>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</si>
  <si>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</si>
  <si>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</si>
  <si>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</si>
  <si>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</si>
  <si>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</si>
  <si>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</si>
  <si>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</si>
  <si>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</si>
  <si>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</si>
  <si>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</si>
  <si>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</si>
  <si>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</si>
  <si>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</si>
  <si>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</si>
  <si>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</si>
  <si>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</si>
  <si>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</si>
  <si>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</si>
  <si>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</si>
  <si>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</si>
  <si>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</si>
  <si>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</si>
  <si>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</si>
  <si>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</si>
  <si>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</si>
  <si>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</si>
  <si>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</si>
  <si>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</si>
  <si>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</si>
  <si>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</si>
  <si>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</si>
  <si>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</si>
  <si>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</si>
  <si>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</si>
  <si>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</si>
  <si>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</si>
  <si>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</si>
  <si>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</si>
  <si>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</si>
  <si>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</si>
  <si>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</si>
  <si>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</si>
  <si>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</si>
  <si>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</si>
  <si>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</si>
  <si>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</si>
  <si>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</si>
  <si>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</si>
  <si>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</si>
  <si>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</si>
  <si>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</si>
  <si>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</si>
  <si>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</si>
  <si>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</si>
  <si>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</si>
  <si>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</si>
  <si>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</si>
  <si>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</si>
  <si>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</si>
  <si>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</si>
  <si>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</si>
  <si>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</si>
  <si>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</si>
  <si>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</si>
  <si>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</si>
  <si>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</si>
  <si>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</si>
  <si>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</si>
  <si>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</si>
  <si>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</si>
  <si>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</si>
  <si>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</si>
  <si>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</si>
  <si>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</si>
  <si>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</si>
  <si>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</si>
  <si>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</si>
  <si>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</si>
  <si>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</si>
  <si>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</si>
  <si>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</si>
  <si>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</si>
  <si>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</si>
  <si>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</si>
  <si>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</si>
  <si>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</si>
  <si>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</si>
  <si>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</si>
  <si>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</si>
  <si>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</si>
  <si>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</si>
  <si>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</si>
  <si>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</si>
  <si>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</si>
  <si>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</si>
  <si>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</si>
  <si>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</si>
  <si>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</si>
  <si>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</si>
  <si>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</si>
  <si>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</si>
  <si>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</si>
  <si>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</si>
  <si>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</si>
  <si>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</si>
  <si>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</si>
  <si>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</si>
  <si>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</si>
  <si>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</si>
  <si>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</si>
  <si>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</si>
  <si>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</si>
  <si>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</si>
  <si>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</si>
  <si>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</si>
  <si>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</si>
  <si>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</si>
  <si>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</si>
  <si>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</si>
  <si>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</si>
  <si>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</si>
  <si>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</si>
  <si>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</si>
  <si>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</si>
  <si>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</si>
  <si>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</si>
  <si>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</si>
  <si>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</si>
  <si>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</si>
  <si>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</si>
  <si>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</si>
  <si>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</si>
  <si>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</si>
  <si>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</si>
  <si>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</si>
  <si>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</si>
  <si>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</si>
  <si>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</si>
  <si>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</si>
  <si>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</si>
  <si>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</si>
  <si>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</si>
  <si>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</si>
  <si>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</si>
  <si>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</si>
  <si>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</si>
  <si>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</si>
  <si>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</si>
  <si>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</si>
  <si>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</si>
  <si>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</si>
  <si>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</si>
  <si>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</si>
  <si>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</si>
  <si>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</si>
  <si>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</si>
  <si>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</si>
  <si>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</si>
  <si>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</si>
  <si>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</si>
  <si>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</si>
  <si>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</si>
  <si>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</si>
  <si>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</si>
  <si>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</si>
  <si>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</si>
  <si>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</si>
  <si>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</si>
  <si>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</si>
  <si>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</si>
  <si>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</si>
  <si>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</si>
  <si>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</si>
  <si>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</si>
  <si>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</si>
  <si>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</si>
  <si>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</si>
  <si>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</si>
  <si>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</si>
  <si>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</si>
  <si>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</si>
  <si>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</si>
  <si>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</si>
  <si>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</si>
  <si>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</si>
  <si>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</si>
  <si>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</si>
  <si>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</si>
  <si>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</si>
  <si>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</si>
  <si>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</si>
  <si>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</si>
  <si>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</si>
  <si>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</si>
  <si>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</si>
  <si>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</si>
  <si>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</si>
  <si>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</si>
  <si>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</si>
  <si>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</si>
  <si>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</si>
  <si>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</si>
  <si>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</si>
  <si>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</si>
  <si>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</si>
  <si>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</si>
  <si>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</si>
  <si>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</si>
  <si>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</si>
  <si>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</si>
  <si>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</si>
  <si>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</si>
  <si>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</si>
  <si>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</si>
  <si>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</si>
  <si>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</si>
  <si>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</si>
  <si>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</si>
  <si>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</si>
  <si>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</si>
  <si>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</si>
  <si>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</si>
  <si>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</si>
  <si>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</si>
  <si>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</si>
  <si>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</si>
  <si>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</si>
  <si>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</si>
  <si>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</si>
  <si>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</si>
  <si>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</si>
  <si>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</si>
  <si>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</si>
  <si>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</si>
  <si>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</si>
  <si>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</si>
  <si>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</si>
  <si>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</si>
  <si>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</si>
  <si>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</si>
  <si>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</si>
  <si>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</si>
  <si>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</si>
  <si>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</si>
  <si>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</si>
  <si>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</si>
  <si>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</si>
  <si>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</si>
  <si>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</si>
  <si>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</si>
  <si>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</si>
  <si>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</si>
  <si>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</si>
  <si>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</si>
  <si>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</si>
  <si>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</si>
  <si>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</si>
  <si>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</si>
  <si>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</si>
  <si>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</si>
  <si>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</si>
  <si>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</si>
  <si>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</si>
  <si>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</si>
  <si>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</si>
  <si>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</si>
  <si>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</si>
  <si>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</si>
  <si>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</si>
  <si>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</si>
  <si>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</si>
  <si>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</si>
  <si>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</si>
  <si>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</si>
  <si>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</si>
  <si>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</si>
  <si>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</si>
  <si>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</si>
  <si>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</si>
  <si>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</si>
  <si>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</si>
  <si>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</si>
  <si>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</si>
  <si>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</si>
  <si>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</si>
  <si>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</si>
  <si>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</si>
  <si>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</si>
  <si>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</si>
  <si>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</si>
  <si>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</si>
  <si>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</si>
  <si>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</si>
  <si>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</si>
  <si>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</si>
  <si>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</si>
  <si>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</si>
  <si>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</si>
  <si>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</si>
  <si>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</si>
  <si>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</si>
  <si>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</si>
  <si>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</si>
  <si>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</si>
  <si>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</si>
  <si>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</si>
  <si>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</si>
  <si>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</si>
  <si>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</si>
  <si>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</si>
  <si>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</si>
  <si>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</si>
  <si>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</si>
  <si>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</si>
  <si>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</si>
  <si>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</si>
  <si>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</si>
  <si>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</si>
  <si>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</si>
  <si>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</si>
  <si>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</si>
  <si>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</si>
  <si>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</si>
  <si>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</si>
  <si>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</si>
  <si>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</si>
  <si>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</si>
  <si>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</si>
  <si>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</si>
  <si>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</si>
  <si>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</si>
  <si>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</si>
  <si>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</si>
  <si>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</si>
  <si>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</si>
  <si>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</si>
  <si>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</si>
  <si>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</si>
  <si>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</si>
  <si>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</si>
  <si>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</si>
  <si>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</si>
  <si>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</si>
  <si>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</si>
  <si>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</si>
  <si>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</si>
  <si>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</si>
  <si>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</si>
  <si>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</si>
  <si>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</si>
  <si>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</si>
  <si>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</si>
  <si>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</si>
  <si>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</si>
  <si>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</si>
  <si>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</si>
  <si>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</si>
  <si>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</si>
  <si>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</si>
  <si>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</si>
  <si>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</si>
  <si>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</si>
  <si>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</si>
  <si>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</si>
  <si>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</si>
  <si>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</si>
  <si>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</si>
  <si>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</si>
  <si>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</si>
  <si>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</si>
  <si>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</si>
  <si>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</si>
  <si>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</si>
  <si>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</si>
  <si>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</si>
  <si>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</si>
  <si>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</si>
  <si>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</si>
  <si>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</si>
  <si>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</si>
  <si>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</si>
  <si>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</si>
  <si>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</si>
  <si>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</si>
  <si>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</si>
  <si>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</si>
  <si>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</si>
  <si>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</si>
  <si>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</si>
  <si>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</si>
  <si>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</si>
  <si>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</si>
  <si>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</si>
  <si>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</si>
  <si>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</si>
  <si>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</si>
  <si>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</si>
  <si>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</si>
  <si>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</si>
  <si>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</si>
  <si>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</si>
  <si>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</si>
  <si>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</si>
  <si>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</si>
  <si>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</si>
  <si>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</si>
  <si>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</si>
  <si>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</si>
  <si>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</si>
  <si>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</si>
  <si>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</si>
  <si>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</si>
  <si>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</si>
  <si>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</si>
  <si>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</si>
  <si>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</si>
  <si>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</si>
  <si>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</si>
  <si>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</si>
  <si>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</si>
  <si>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</si>
  <si>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</si>
  <si>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</si>
  <si>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</si>
  <si>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</si>
  <si>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</si>
  <si>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</si>
  <si>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</si>
  <si>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</si>
  <si>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</si>
  <si>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</si>
  <si>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</si>
  <si>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</si>
  <si>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</si>
  <si>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</si>
  <si>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</si>
  <si>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</si>
  <si>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</si>
  <si>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</si>
  <si>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</si>
  <si>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</si>
  <si>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</si>
  <si>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</si>
  <si>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</si>
  <si>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</si>
  <si>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</si>
  <si>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</si>
  <si>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</si>
  <si>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</si>
  <si>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</si>
  <si>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</si>
  <si>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</si>
  <si>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</si>
  <si>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</si>
  <si>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</si>
  <si>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</si>
  <si>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</si>
  <si>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</si>
  <si>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</si>
  <si>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</si>
  <si>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</si>
  <si>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</si>
  <si>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</si>
  <si>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</si>
  <si>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</si>
  <si>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</si>
  <si>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</si>
  <si>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</si>
  <si>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</si>
  <si>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</si>
  <si>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</si>
  <si>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</si>
  <si>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</si>
  <si>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</si>
  <si>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</si>
  <si>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</si>
  <si>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</si>
  <si>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</si>
  <si>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</si>
  <si>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</si>
  <si>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</si>
  <si>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</si>
  <si>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</si>
  <si>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</si>
  <si>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</si>
  <si>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</si>
  <si>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</si>
  <si>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</si>
  <si>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</si>
  <si>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</si>
  <si>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</si>
  <si>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</si>
  <si>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</si>
  <si>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</si>
  <si>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</si>
  <si>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</si>
  <si>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</si>
  <si>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</si>
  <si>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</si>
  <si>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</si>
  <si>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</si>
  <si>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</si>
  <si>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</si>
  <si>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</si>
  <si>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</si>
  <si>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</si>
  <si>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</si>
  <si>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</si>
  <si>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</si>
  <si>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</si>
  <si>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</si>
  <si>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</si>
  <si>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</si>
  <si>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</si>
  <si>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</si>
  <si>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</si>
  <si>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</si>
  <si>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</si>
  <si>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</si>
  <si>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</si>
  <si>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</si>
  <si>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</si>
  <si>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</si>
  <si>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</si>
  <si>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</si>
  <si>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</si>
  <si>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</si>
  <si>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</si>
  <si>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</si>
  <si>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</si>
  <si>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</si>
  <si>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</si>
  <si>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</si>
  <si>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</si>
  <si>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</si>
  <si>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</si>
  <si>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</si>
  <si>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</si>
  <si>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</si>
  <si>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</si>
  <si>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</si>
  <si>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</si>
  <si>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</si>
  <si>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</si>
  <si>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</si>
  <si>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</si>
  <si>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</si>
  <si>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</si>
  <si>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</si>
  <si>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</si>
  <si>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</si>
  <si>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</si>
  <si>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</si>
  <si>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</si>
  <si>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</si>
  <si>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</si>
  <si>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</si>
  <si>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</si>
  <si>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</si>
  <si>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</si>
  <si>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</si>
  <si>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</si>
  <si>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</si>
  <si>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</si>
  <si>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</si>
  <si>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</si>
  <si>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</si>
  <si>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</si>
  <si>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</si>
  <si>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</si>
  <si>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</si>
  <si>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</si>
  <si>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</si>
  <si>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</si>
  <si>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</si>
  <si>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</si>
  <si>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</si>
  <si>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</si>
  <si>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</si>
  <si>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</si>
  <si>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</si>
  <si>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</si>
  <si>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</si>
  <si>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</si>
  <si>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</si>
  <si>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</si>
  <si>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</si>
  <si>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</si>
  <si>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</si>
  <si>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</si>
  <si>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</si>
  <si>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</si>
  <si>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</si>
  <si>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</si>
  <si>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</si>
  <si>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</si>
  <si>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</si>
  <si>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</si>
  <si>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</si>
  <si>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</si>
  <si>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</si>
  <si>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</si>
  <si>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</si>
  <si>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</si>
  <si>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</si>
  <si>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</si>
  <si>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</si>
  <si>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</si>
  <si>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</si>
  <si>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</si>
  <si>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</si>
  <si>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</si>
  <si>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</si>
  <si>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</si>
  <si>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</si>
  <si>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</si>
  <si>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</si>
  <si>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</si>
  <si>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</si>
  <si>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</si>
  <si>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</si>
  <si>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</si>
  <si>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</si>
  <si>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</si>
  <si>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</si>
  <si>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</si>
  <si>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</si>
  <si>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</si>
  <si>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</si>
  <si>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</si>
  <si>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</si>
  <si>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</si>
  <si>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</si>
  <si>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</si>
  <si>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</si>
  <si>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</si>
  <si>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</si>
  <si>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</si>
  <si>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</si>
  <si>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</si>
  <si>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</si>
  <si>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</si>
  <si>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</si>
  <si>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</si>
  <si>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</si>
  <si>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</si>
  <si>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</si>
  <si>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</si>
  <si>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</si>
  <si>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</si>
  <si>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</si>
  <si>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</si>
  <si>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</si>
  <si>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</si>
  <si>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</si>
  <si>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</si>
  <si>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</si>
  <si>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</si>
  <si>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</si>
  <si>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</si>
  <si>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</si>
  <si>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</si>
  <si>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</si>
  <si>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</si>
  <si>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</si>
  <si>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</si>
  <si>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</si>
  <si>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</si>
  <si>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</si>
  <si>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</si>
  <si>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</si>
  <si>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</si>
  <si>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</si>
  <si>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</si>
  <si>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</si>
  <si>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</si>
  <si>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</si>
  <si>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</si>
  <si>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</si>
  <si>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</si>
  <si>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</si>
  <si>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</si>
  <si>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</si>
  <si>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</si>
  <si>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</si>
  <si>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</si>
  <si>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</si>
  <si>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</si>
  <si>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</si>
  <si>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</si>
  <si>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</si>
  <si>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</si>
  <si>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</si>
  <si>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</si>
  <si>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</si>
  <si>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</si>
  <si>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</si>
  <si>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</si>
  <si>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</si>
  <si>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</si>
  <si>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</si>
  <si>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</si>
  <si>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</si>
  <si>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</si>
  <si>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</si>
  <si>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</si>
  <si>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</si>
  <si>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</si>
  <si>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</si>
  <si>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</si>
  <si>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</si>
  <si>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</si>
  <si>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</si>
  <si>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</si>
  <si>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</si>
  <si>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</si>
  <si>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</si>
  <si>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</si>
  <si>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</si>
  <si>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</si>
  <si>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</si>
  <si>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</si>
  <si>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</si>
  <si>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</si>
  <si>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</si>
  <si>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</si>
  <si>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</si>
  <si>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</si>
  <si>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</si>
  <si>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</si>
  <si>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</si>
  <si>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</si>
  <si>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</si>
  <si>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</si>
  <si>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</si>
  <si>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</si>
  <si>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</si>
  <si>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</si>
  <si>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</si>
  <si>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</si>
  <si>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</si>
  <si>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</si>
  <si>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</si>
  <si>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</si>
  <si>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</si>
  <si>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</si>
  <si>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</si>
  <si>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</si>
  <si>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</si>
  <si>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</si>
  <si>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</si>
  <si>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</si>
  <si>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</si>
  <si>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</si>
  <si>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</si>
  <si>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</si>
  <si>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</si>
  <si>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</si>
  <si>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</si>
  <si>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</si>
  <si>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</si>
  <si>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</si>
  <si>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</si>
  <si>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</si>
  <si>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</si>
  <si>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</si>
  <si>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</si>
  <si>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</si>
  <si>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</si>
  <si>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</si>
  <si>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</si>
  <si>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</si>
  <si>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</si>
  <si>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</si>
  <si>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</si>
  <si>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</si>
  <si>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</si>
  <si>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</si>
  <si>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</si>
  <si>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</si>
  <si>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</si>
  <si>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</si>
  <si>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</si>
  <si>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</si>
  <si>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</si>
  <si>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</si>
  <si>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</si>
  <si>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</si>
  <si>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</si>
  <si>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</si>
  <si>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</si>
  <si>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</si>
  <si>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</si>
  <si>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</si>
  <si>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</si>
  <si>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</si>
  <si>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</si>
  <si>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</si>
  <si>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</si>
  <si>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</si>
  <si>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</si>
  <si>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</si>
  <si>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</si>
  <si>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</si>
  <si>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</si>
  <si>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</si>
  <si>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</si>
  <si>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</si>
  <si>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</si>
  <si>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</si>
  <si>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</si>
  <si>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</si>
  <si>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</si>
  <si>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</si>
  <si>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</si>
  <si>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</si>
  <si>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</si>
  <si>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</si>
  <si>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</si>
  <si>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</si>
  <si>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</si>
  <si>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</si>
  <si>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</si>
  <si>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</si>
  <si>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</si>
  <si>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</si>
  <si>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</si>
  <si>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</si>
  <si>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</si>
  <si>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</si>
  <si>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</si>
  <si>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</si>
  <si>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</si>
  <si>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</si>
  <si>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</si>
  <si>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</si>
  <si>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</si>
  <si>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</si>
  <si>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</si>
  <si>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</si>
  <si>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</si>
  <si>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</si>
  <si>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</si>
  <si>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</si>
  <si>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</si>
  <si>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</si>
  <si>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</si>
  <si>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</si>
  <si>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</si>
  <si>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</si>
  <si>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</si>
  <si>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</si>
  <si>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</si>
  <si>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</si>
  <si>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</si>
  <si>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</si>
  <si>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</si>
  <si>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</si>
  <si>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</si>
  <si>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</si>
  <si>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</si>
  <si>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</si>
  <si>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</si>
  <si>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</si>
  <si>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</si>
  <si>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</si>
  <si>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</si>
  <si>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</si>
  <si>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</si>
  <si>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</si>
  <si>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</si>
  <si>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</si>
  <si>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</si>
  <si>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</si>
  <si>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</si>
  <si>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</si>
  <si>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</si>
  <si>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</si>
  <si>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</si>
  <si>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</si>
  <si>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</si>
  <si>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</si>
  <si>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</si>
  <si>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</si>
  <si>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</si>
  <si>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</si>
  <si>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</si>
  <si>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</si>
  <si>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</si>
  <si>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</si>
  <si>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</si>
  <si>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</si>
  <si>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</si>
  <si>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</si>
  <si>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</si>
  <si>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</si>
  <si>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</si>
  <si>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</si>
  <si>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</si>
  <si>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</si>
  <si>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</si>
  <si>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</si>
  <si>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</si>
  <si>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</si>
  <si>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</si>
  <si>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</si>
  <si>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</si>
  <si>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</si>
  <si>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</si>
  <si>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</si>
  <si>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</si>
  <si>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</si>
  <si>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</si>
  <si>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</si>
  <si>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</si>
  <si>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</si>
  <si>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</si>
  <si>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</si>
  <si>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</si>
  <si>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</si>
  <si>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</si>
  <si>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</si>
  <si>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</si>
  <si>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</si>
  <si>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</si>
  <si>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</si>
  <si>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</si>
  <si>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</si>
  <si>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</si>
  <si>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</si>
  <si>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</si>
  <si>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</si>
  <si>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</si>
  <si>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</si>
  <si>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</si>
  <si>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</si>
  <si>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</si>
  <si>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</si>
  <si>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</si>
  <si>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</si>
  <si>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</si>
  <si>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</si>
  <si>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</si>
  <si>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</si>
  <si>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</si>
  <si>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</si>
  <si>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</si>
  <si>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</si>
  <si>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</si>
  <si>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</si>
  <si>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</si>
  <si>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</si>
  <si>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</si>
  <si>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</si>
  <si>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</si>
  <si>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</si>
  <si>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</si>
  <si>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</si>
  <si>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</si>
  <si>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</si>
  <si>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</si>
  <si>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</si>
  <si>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</si>
  <si>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</si>
  <si>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</si>
  <si>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</si>
  <si>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</si>
  <si>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</si>
  <si>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</si>
  <si>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</si>
  <si>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</si>
  <si>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</si>
  <si>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</si>
  <si>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</si>
  <si>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</si>
  <si>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</si>
  <si>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</si>
  <si>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</si>
  <si>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</si>
  <si>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</si>
  <si>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</si>
  <si>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</si>
  <si>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</si>
  <si>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</si>
  <si>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</si>
  <si>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</si>
  <si>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</si>
  <si>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</si>
  <si>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</si>
  <si>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</si>
  <si>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</si>
  <si>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</si>
  <si>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</si>
  <si>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</si>
  <si>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</si>
  <si>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</si>
  <si>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</si>
  <si>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</si>
  <si>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</si>
  <si>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</si>
  <si>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</si>
  <si>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</si>
  <si>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</si>
  <si>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</si>
  <si>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</si>
  <si>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</si>
  <si>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</si>
  <si>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</si>
  <si>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</si>
  <si>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</si>
  <si>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</si>
  <si>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</si>
  <si>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</si>
  <si>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</si>
  <si>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</si>
  <si>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</si>
  <si>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</si>
  <si>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</si>
  <si>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</si>
  <si>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</si>
  <si>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</si>
  <si>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</si>
  <si>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</si>
  <si>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</si>
  <si>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</si>
  <si>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</si>
  <si>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</si>
  <si>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</si>
  <si>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</si>
  <si>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</si>
  <si>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</si>
  <si>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</si>
  <si>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</si>
  <si>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</si>
  <si>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</si>
  <si>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</si>
  <si>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</si>
  <si>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</si>
  <si>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</si>
  <si>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</si>
  <si>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</si>
  <si>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</si>
  <si>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</si>
  <si>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</si>
  <si>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</si>
  <si>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</si>
  <si>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</si>
  <si>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</si>
  <si>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</si>
  <si>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</si>
  <si>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</si>
  <si>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</si>
  <si>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</si>
  <si>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</si>
  <si>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</si>
  <si>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</si>
  <si>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</si>
  <si>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</si>
  <si>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</si>
  <si>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</si>
  <si>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</si>
  <si>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</si>
  <si>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</si>
  <si>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</si>
  <si>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</si>
  <si>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</si>
  <si>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</si>
  <si>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</si>
  <si>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</si>
  <si>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</si>
  <si>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</si>
  <si>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</si>
  <si>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</si>
  <si>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</si>
  <si>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</si>
  <si>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</si>
  <si>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</si>
  <si>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</si>
  <si>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</si>
  <si>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</si>
  <si>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</si>
  <si>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</si>
  <si>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</si>
  <si>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</si>
  <si>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</si>
  <si>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</si>
  <si>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</si>
  <si>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</si>
  <si>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</si>
  <si>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</si>
  <si>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</si>
  <si>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</si>
  <si>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</si>
  <si>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</si>
  <si>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</si>
  <si>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</si>
  <si>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</si>
  <si>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</si>
  <si>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</si>
  <si>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</si>
  <si>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</si>
  <si>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</si>
  <si>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</si>
  <si>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</si>
  <si>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</si>
  <si>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</si>
  <si>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</si>
  <si>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</si>
  <si>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</si>
  <si>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</si>
  <si>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</si>
  <si>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</si>
  <si>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</si>
  <si>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</si>
  <si>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</si>
  <si>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</si>
  <si>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</si>
  <si>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</si>
  <si>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</si>
  <si>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</si>
  <si>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</si>
  <si>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</si>
  <si>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</si>
  <si>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</si>
  <si>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</si>
  <si>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</si>
  <si>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</si>
  <si>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</si>
  <si>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</si>
  <si>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</si>
  <si>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</si>
  <si>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</si>
  <si>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</si>
  <si>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</si>
  <si>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</si>
  <si>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</si>
  <si>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</si>
  <si>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</si>
  <si>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</si>
  <si>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</si>
  <si>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</si>
  <si>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</si>
  <si>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</si>
  <si>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</si>
  <si>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</si>
  <si>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</si>
  <si>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</si>
  <si>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</si>
  <si>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</si>
  <si>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</si>
  <si>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</si>
  <si>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</si>
  <si>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</si>
  <si>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</si>
  <si>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</si>
  <si>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</si>
  <si>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</si>
  <si>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</si>
  <si>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</si>
  <si>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</si>
  <si>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</si>
  <si>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</si>
  <si>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</si>
  <si>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</si>
  <si>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</si>
  <si>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</si>
  <si>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</si>
  <si>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</si>
  <si>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</si>
  <si>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</si>
  <si>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</si>
  <si>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</si>
  <si>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</si>
  <si>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</si>
  <si>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</si>
  <si>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</si>
  <si>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</si>
  <si>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</si>
  <si>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</si>
  <si>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</si>
  <si>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</si>
  <si>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</si>
  <si>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</si>
  <si>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</si>
  <si>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</si>
  <si>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</si>
  <si>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</si>
  <si>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</si>
  <si>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</si>
  <si>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</si>
  <si>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</si>
  <si>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</si>
  <si>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</si>
  <si>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</si>
  <si>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</si>
  <si>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</si>
  <si>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</si>
  <si>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</si>
  <si>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</si>
  <si>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</si>
  <si>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</si>
  <si>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</si>
  <si>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</si>
  <si>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</si>
  <si>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</si>
  <si>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</si>
  <si>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</si>
  <si>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</si>
  <si>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</si>
  <si>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</si>
  <si>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</si>
  <si>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</si>
  <si>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</si>
  <si>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</si>
  <si>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</si>
  <si>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</si>
  <si>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</si>
  <si>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</si>
  <si>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</si>
  <si>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</si>
  <si>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</si>
  <si>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</si>
  <si>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</si>
  <si>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</si>
  <si>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</si>
  <si>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</si>
  <si>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</si>
  <si>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</si>
  <si>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</si>
  <si>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</si>
  <si>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</si>
  <si>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</si>
  <si>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</si>
  <si>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</si>
  <si>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</si>
  <si>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</si>
  <si>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</si>
  <si>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</si>
  <si>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</si>
  <si>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</si>
  <si>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</si>
  <si>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</si>
  <si>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</si>
  <si>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</si>
  <si>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</si>
  <si>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</si>
  <si>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</si>
  <si>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</si>
  <si>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</si>
  <si>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</si>
  <si>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</si>
  <si>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</si>
  <si>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</si>
  <si>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</si>
  <si>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</si>
  <si>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</si>
  <si>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</si>
  <si>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</si>
  <si>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</si>
  <si>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</si>
  <si>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</si>
  <si>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</si>
  <si>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</si>
  <si>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</si>
  <si>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</si>
  <si>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</si>
  <si>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</si>
  <si>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</si>
  <si>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</si>
  <si>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</si>
  <si>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</si>
  <si>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</si>
  <si>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</si>
  <si>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</si>
  <si>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</si>
  <si>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</si>
  <si>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</si>
  <si>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</si>
  <si>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</si>
  <si>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</si>
  <si>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</si>
  <si>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</si>
  <si>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</si>
  <si>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</si>
  <si>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</si>
  <si>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</si>
  <si>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</si>
  <si>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</si>
  <si>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</si>
  <si>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</si>
  <si>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</si>
  <si>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</si>
  <si>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</si>
  <si>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</si>
  <si>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</si>
  <si>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</si>
  <si>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</si>
  <si>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</si>
  <si>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</si>
  <si>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</si>
  <si>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</si>
  <si>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</si>
  <si>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</si>
  <si>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</si>
  <si>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</si>
  <si>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</si>
  <si>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</si>
  <si>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</si>
  <si>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</si>
  <si>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</si>
  <si>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</si>
  <si>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</si>
  <si>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</si>
  <si>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</si>
  <si>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</si>
  <si>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</si>
  <si>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</si>
  <si>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</si>
  <si>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</si>
  <si>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</si>
  <si>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</si>
  <si>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</si>
  <si>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</si>
  <si>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</si>
  <si>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</si>
  <si>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</si>
  <si>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</si>
  <si>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</si>
  <si>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</si>
  <si>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</si>
  <si>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</si>
  <si>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</si>
  <si>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</si>
  <si>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</si>
  <si>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</si>
  <si>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</si>
  <si>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</si>
  <si>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</si>
  <si>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</si>
  <si>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</si>
  <si>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</si>
  <si>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</si>
  <si>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</si>
  <si>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</si>
  <si>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</si>
  <si>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</si>
  <si>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</si>
  <si>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</si>
  <si>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</si>
  <si>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</si>
  <si>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</si>
  <si>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</si>
  <si>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</si>
  <si>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</si>
  <si>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</si>
  <si>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</si>
  <si>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</si>
  <si>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</si>
  <si>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</si>
  <si>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</si>
  <si>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</si>
  <si>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</si>
  <si>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</si>
  <si>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</si>
  <si>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</si>
  <si>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</si>
  <si>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</si>
  <si>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</si>
  <si>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</si>
  <si>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</si>
  <si>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</si>
  <si>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</si>
  <si>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</si>
  <si>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</si>
  <si>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</si>
  <si>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</si>
  <si>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</si>
  <si>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</si>
  <si>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</si>
  <si>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</si>
  <si>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</si>
  <si>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</si>
  <si>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</si>
  <si>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</si>
  <si>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</si>
  <si>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</si>
  <si>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</si>
  <si>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</si>
  <si>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</si>
  <si>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</si>
  <si>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</si>
  <si>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</si>
  <si>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</si>
  <si>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</si>
  <si>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</si>
  <si>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</si>
  <si>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</si>
  <si>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</si>
  <si>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</si>
  <si>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</si>
  <si>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</si>
  <si>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</si>
  <si>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</si>
  <si>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</si>
  <si>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</si>
  <si>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</si>
  <si>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</si>
  <si>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</si>
  <si>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</si>
  <si>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</si>
  <si>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</si>
  <si>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</si>
  <si>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</si>
  <si>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</si>
  <si>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</si>
  <si>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</si>
  <si>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</si>
  <si>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</si>
  <si>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</si>
  <si>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</si>
  <si>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</si>
  <si>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</si>
  <si>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</si>
  <si>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</si>
  <si>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</si>
  <si>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</si>
  <si>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</si>
  <si>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</si>
  <si>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</si>
  <si>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</si>
  <si>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</si>
  <si>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</si>
  <si>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</si>
  <si>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</si>
  <si>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</si>
  <si>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</si>
  <si>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</si>
  <si>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</si>
  <si>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</si>
  <si>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</si>
  <si>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</si>
  <si>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</si>
  <si>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</si>
  <si>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</si>
  <si>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</si>
  <si>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</si>
  <si>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</si>
  <si>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</si>
  <si>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</si>
  <si>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</si>
  <si>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</si>
  <si>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</si>
  <si>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</si>
  <si>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</si>
  <si>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</si>
  <si>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</si>
  <si>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</si>
  <si>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</si>
  <si>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</si>
  <si>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</si>
  <si>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</si>
  <si>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</si>
  <si>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</si>
  <si>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</si>
  <si>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</si>
  <si>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</si>
  <si>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</si>
  <si>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</si>
  <si>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</si>
  <si>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</si>
  <si>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</si>
  <si>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</si>
  <si>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</si>
  <si>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</si>
  <si>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</si>
  <si>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</si>
  <si>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</si>
  <si>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</si>
  <si>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</si>
  <si>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</si>
  <si>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</si>
  <si>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</si>
  <si>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</si>
  <si>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</si>
  <si>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</si>
  <si>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</si>
  <si>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</si>
  <si>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</si>
  <si>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</si>
  <si>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</si>
  <si>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</si>
  <si>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</si>
  <si>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</si>
  <si>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</si>
  <si>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</si>
  <si>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</si>
  <si>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</si>
  <si>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</si>
  <si>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</si>
  <si>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</si>
  <si>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</si>
  <si>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</si>
  <si>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</si>
  <si>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</si>
  <si>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</si>
  <si>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</si>
  <si>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</si>
  <si>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</si>
  <si>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</si>
  <si>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</si>
  <si>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</si>
  <si>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</si>
  <si>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</si>
  <si>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</si>
  <si>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</si>
  <si>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</si>
  <si>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</si>
  <si>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</si>
  <si>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</si>
  <si>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</si>
  <si>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</si>
  <si>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</si>
  <si>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</si>
  <si>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</si>
  <si>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</si>
  <si>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</si>
  <si>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</si>
  <si>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</si>
  <si>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</si>
  <si>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</si>
  <si>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</si>
  <si>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</si>
  <si>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</si>
  <si>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</si>
  <si>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</si>
  <si>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</si>
  <si>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</si>
  <si>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</si>
  <si>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</si>
  <si>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</si>
  <si>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</si>
  <si>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</si>
  <si>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</si>
  <si>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</si>
  <si>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</si>
  <si>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</si>
  <si>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</si>
  <si>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</si>
  <si>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</si>
  <si>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</si>
  <si>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</si>
  <si>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</si>
  <si>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</si>
  <si>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</si>
  <si>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</si>
  <si>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</si>
  <si>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</si>
  <si>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</si>
  <si>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</si>
  <si>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</si>
  <si>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</si>
  <si>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</si>
  <si>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</si>
  <si>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</si>
  <si>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</si>
  <si>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</si>
  <si>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</si>
  <si>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</si>
  <si>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</si>
  <si>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</si>
  <si>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</si>
  <si>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</si>
  <si>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</si>
  <si>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</si>
  <si>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</si>
  <si>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</si>
  <si>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</si>
  <si>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</si>
  <si>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</si>
  <si>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</si>
  <si>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</si>
  <si>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</si>
  <si>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</si>
  <si>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</si>
  <si>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</si>
  <si>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</si>
  <si>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</si>
  <si>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</si>
  <si>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</si>
  <si>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</si>
  <si>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</si>
  <si>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</si>
  <si>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</si>
  <si>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</si>
  <si>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</si>
  <si>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</si>
  <si>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</si>
  <si>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</si>
  <si>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</si>
  <si>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</si>
  <si>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</si>
  <si>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</si>
  <si>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</si>
  <si>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</si>
  <si>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</si>
  <si>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</si>
  <si>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</si>
  <si>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</si>
  <si>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</si>
  <si>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</si>
  <si>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</si>
  <si>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</si>
  <si>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</si>
  <si>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</si>
  <si>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</si>
  <si>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</si>
  <si>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</si>
  <si>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</si>
  <si>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</si>
  <si>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</si>
  <si>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</si>
  <si>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</si>
  <si>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</si>
  <si>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</si>
  <si>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</si>
  <si>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</si>
  <si>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</si>
  <si>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</si>
  <si>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</si>
  <si>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</si>
  <si>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</si>
  <si>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</si>
  <si>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</si>
  <si>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</si>
  <si>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</si>
  <si>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</si>
  <si>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</si>
  <si>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</si>
  <si>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</si>
  <si>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</si>
  <si>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</si>
  <si>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</si>
  <si>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</si>
  <si>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</si>
  <si>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</si>
  <si>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</si>
  <si>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</si>
  <si>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</si>
  <si>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</si>
  <si>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</si>
  <si>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</si>
  <si>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</si>
  <si>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</si>
  <si>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</si>
  <si>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</si>
  <si>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</si>
  <si>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</si>
  <si>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</si>
  <si>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</si>
  <si>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</si>
  <si>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</si>
  <si>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</si>
  <si>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</si>
  <si>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</si>
  <si>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</si>
  <si>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</si>
  <si>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</si>
  <si>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</si>
  <si>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</si>
  <si>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</si>
  <si>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</si>
  <si>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</si>
  <si>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</si>
  <si>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</si>
  <si>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</si>
  <si>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</si>
  <si>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</si>
  <si>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</si>
  <si>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</si>
  <si>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</si>
  <si>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</si>
  <si>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</si>
  <si>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</si>
  <si>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</si>
  <si>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</si>
  <si>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</si>
  <si>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</si>
  <si>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</si>
  <si>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</si>
  <si>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</si>
  <si>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</si>
  <si>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</si>
  <si>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</si>
  <si>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</si>
  <si>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</si>
  <si>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</si>
  <si>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</si>
  <si>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</si>
  <si>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</si>
  <si>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</si>
  <si>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</si>
  <si>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</si>
  <si>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</si>
  <si>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</si>
  <si>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</si>
  <si>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</si>
  <si>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</si>
  <si>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</si>
  <si>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</si>
  <si>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</si>
  <si>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</si>
  <si>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</si>
  <si>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</si>
  <si>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</si>
  <si>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</si>
  <si>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</si>
  <si>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</si>
  <si>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</si>
  <si>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</si>
  <si>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</si>
  <si>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</si>
  <si>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</si>
  <si>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</si>
  <si>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</si>
  <si>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</si>
  <si>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</si>
  <si>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</si>
  <si>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</si>
  <si>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</si>
  <si>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</si>
  <si>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</si>
  <si>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</si>
  <si>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</si>
  <si>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</si>
  <si>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</si>
  <si>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</si>
  <si>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</si>
  <si>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</si>
  <si>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</si>
  <si>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</si>
  <si>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</si>
  <si>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</si>
  <si>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</si>
  <si>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</si>
  <si>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</si>
  <si>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</si>
  <si>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</si>
  <si>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</si>
  <si>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</si>
  <si>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</si>
  <si>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</si>
  <si>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</si>
  <si>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</si>
  <si>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</si>
  <si>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</si>
  <si>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</si>
  <si>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</si>
  <si>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</si>
  <si>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</si>
  <si>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</si>
  <si>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</si>
  <si>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</si>
  <si>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</si>
  <si>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</si>
  <si>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</si>
  <si>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</si>
  <si>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</si>
  <si>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</si>
  <si>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</si>
  <si>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</si>
  <si>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</si>
  <si>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</si>
  <si>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</si>
  <si>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</si>
  <si>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</si>
  <si>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</si>
  <si>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</si>
  <si>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</si>
  <si>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</si>
  <si>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</si>
  <si>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</si>
  <si>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</si>
  <si>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</si>
  <si>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</si>
  <si>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</si>
  <si>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</si>
  <si>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</si>
  <si>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</si>
  <si>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</si>
  <si>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</si>
  <si>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</si>
  <si>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</si>
  <si>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</si>
  <si>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</si>
  <si>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</si>
  <si>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</si>
  <si>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</si>
  <si>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</si>
  <si>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</si>
  <si>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</si>
  <si>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</si>
  <si>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</si>
  <si>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</si>
  <si>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</si>
  <si>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</si>
  <si>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</si>
  <si>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</si>
  <si>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</si>
  <si>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</si>
  <si>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</si>
  <si>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</si>
  <si>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</si>
  <si>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</si>
  <si>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</si>
  <si>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</si>
  <si>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</si>
  <si>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</si>
  <si>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</si>
  <si>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</si>
  <si>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</si>
  <si>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</si>
  <si>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</si>
  <si>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</si>
  <si>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</si>
  <si>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</si>
  <si>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</si>
  <si>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</si>
  <si>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</si>
  <si>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</si>
  <si>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</si>
  <si>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</si>
  <si>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</si>
  <si>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</si>
  <si>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</si>
  <si>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</si>
  <si>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</si>
  <si>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</si>
  <si>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</si>
  <si>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</si>
  <si>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</si>
  <si>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</si>
  <si>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</si>
  <si>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</si>
  <si>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</si>
  <si>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</si>
  <si>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</si>
  <si>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</si>
  <si>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</si>
  <si>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</si>
  <si>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</si>
  <si>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</si>
  <si>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</si>
  <si>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</si>
  <si>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</si>
  <si>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</si>
  <si>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</si>
  <si>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</si>
  <si>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</si>
  <si>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</si>
  <si>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</si>
  <si>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</si>
  <si>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</si>
  <si>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</si>
  <si>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</si>
  <si>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</si>
  <si>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</si>
  <si>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</si>
  <si>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</si>
  <si>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</si>
  <si>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</si>
  <si>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</si>
  <si>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</si>
  <si>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</si>
  <si>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</si>
  <si>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</si>
  <si>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</si>
  <si>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</si>
  <si>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</si>
  <si>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</si>
  <si>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</si>
  <si>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</si>
  <si>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</si>
  <si>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</si>
  <si>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</si>
  <si>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</si>
  <si>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</si>
  <si>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</si>
  <si>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</si>
  <si>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</si>
  <si>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</si>
  <si>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</si>
  <si>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</si>
  <si>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</si>
  <si>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</si>
  <si>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</si>
  <si>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</si>
  <si>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</si>
  <si>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</si>
  <si>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</si>
  <si>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</si>
  <si>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</si>
  <si>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</si>
  <si>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</si>
  <si>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</si>
  <si>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</si>
  <si>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</si>
  <si>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</si>
  <si>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</si>
  <si>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</si>
  <si>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</si>
  <si>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</si>
  <si>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</si>
  <si>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</si>
  <si>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</si>
  <si>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</si>
  <si>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</si>
  <si>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</si>
  <si>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</si>
  <si>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</si>
  <si>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</si>
  <si>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</si>
  <si>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</si>
  <si>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</si>
  <si>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</si>
  <si>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</si>
  <si>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</si>
  <si>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</si>
  <si>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</si>
  <si>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</si>
  <si>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</si>
  <si>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</si>
  <si>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</si>
  <si>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</si>
  <si>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</si>
  <si>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</si>
  <si>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</si>
  <si>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</si>
  <si>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</si>
  <si>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</si>
  <si>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</si>
  <si>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</si>
  <si>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</si>
  <si>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</si>
  <si>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</si>
  <si>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</si>
  <si>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</si>
  <si>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</si>
  <si>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</si>
  <si>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</si>
  <si>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</si>
  <si>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</si>
  <si>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</si>
  <si>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</si>
  <si>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</si>
  <si>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</si>
  <si>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</si>
  <si>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</si>
  <si>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</si>
  <si>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</si>
  <si>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</si>
  <si>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</si>
  <si>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</si>
  <si>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</si>
  <si>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</si>
  <si>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</si>
  <si>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</si>
  <si>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</si>
  <si>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</si>
  <si>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</si>
  <si>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</si>
  <si>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</si>
  <si>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</si>
  <si>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</si>
  <si>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</si>
  <si>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</si>
  <si>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</si>
  <si>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</si>
  <si>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</si>
  <si>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</si>
  <si>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</si>
  <si>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</si>
  <si>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</si>
  <si>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</si>
  <si>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</si>
  <si>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</si>
  <si>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</si>
  <si>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</si>
  <si>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</si>
  <si>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</si>
  <si>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</si>
  <si>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</si>
  <si>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</si>
  <si>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</si>
  <si>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</si>
  <si>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</si>
  <si>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</si>
  <si>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</si>
  <si>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</si>
  <si>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</si>
  <si>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</si>
  <si>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</si>
  <si>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</si>
  <si>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</si>
  <si>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</si>
  <si>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</si>
  <si>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</si>
  <si>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</si>
  <si>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</si>
  <si>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</si>
  <si>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</si>
  <si>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</si>
  <si>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</si>
  <si>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</si>
  <si>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</si>
  <si>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</si>
  <si>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</si>
  <si>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</si>
  <si>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</si>
  <si>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</si>
  <si>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</si>
  <si>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</si>
  <si>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</si>
  <si>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</si>
  <si>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</si>
  <si>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</si>
  <si>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</si>
  <si>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</si>
  <si>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</si>
  <si>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</si>
  <si>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</si>
  <si>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</si>
  <si>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</si>
  <si>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</si>
  <si>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</si>
  <si>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</si>
  <si>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</si>
  <si>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</si>
  <si>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</si>
  <si>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</si>
  <si>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</si>
  <si>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</si>
  <si>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</si>
  <si>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</si>
  <si>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</si>
  <si>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</si>
  <si>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</si>
  <si>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</si>
  <si>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</si>
  <si>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</si>
  <si>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</si>
  <si>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</si>
  <si>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</si>
  <si>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</si>
  <si>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</si>
  <si>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</si>
  <si>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</si>
  <si>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</si>
  <si>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</si>
  <si>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</si>
  <si>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</si>
  <si>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</si>
  <si>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</si>
  <si>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</si>
  <si>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</si>
  <si>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</si>
  <si>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</si>
  <si>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</si>
  <si>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</si>
  <si>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</si>
  <si>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</si>
  <si>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</si>
  <si>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</si>
  <si>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</si>
  <si>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</si>
  <si>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</si>
  <si>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</si>
  <si>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</si>
  <si>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</si>
  <si>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</si>
  <si>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</si>
  <si>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</si>
  <si>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</si>
  <si>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</si>
  <si>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</si>
  <si>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</si>
  <si>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</si>
  <si>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</si>
  <si>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</si>
  <si>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</si>
  <si>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</si>
  <si>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</si>
  <si>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</si>
  <si>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</si>
  <si>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</si>
  <si>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</si>
  <si>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</si>
  <si>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</si>
  <si>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</si>
  <si>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</si>
  <si>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</si>
  <si>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</si>
  <si>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</si>
  <si>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</si>
  <si>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</si>
  <si>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</si>
  <si>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</si>
  <si>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</si>
  <si>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</si>
  <si>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</si>
  <si>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</si>
  <si>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</si>
  <si>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</si>
  <si>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</si>
  <si>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</si>
  <si>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</si>
  <si>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</si>
  <si>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</si>
  <si>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</si>
  <si>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</si>
  <si>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</si>
  <si>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</si>
  <si>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</si>
  <si>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</si>
  <si>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</si>
  <si>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</si>
  <si>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</si>
  <si>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</si>
  <si>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</si>
  <si>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</si>
  <si>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</si>
  <si>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</si>
  <si>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</si>
  <si>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</si>
  <si>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</si>
  <si>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</si>
  <si>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</si>
  <si>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</si>
  <si>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</si>
  <si>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</si>
  <si>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</si>
  <si>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</si>
  <si>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</si>
  <si>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</si>
  <si>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</si>
  <si>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</si>
  <si>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</si>
  <si>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</si>
  <si>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</si>
  <si>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</si>
  <si>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</si>
  <si>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</si>
  <si>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</si>
  <si>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</si>
  <si>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</si>
  <si>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</si>
  <si>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</si>
  <si>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</si>
  <si>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</si>
  <si>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</si>
  <si>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</si>
  <si>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</si>
  <si>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</si>
  <si>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</si>
  <si>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</si>
  <si>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</si>
  <si>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</si>
  <si>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</si>
  <si>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</si>
  <si>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</si>
  <si>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</si>
  <si>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</si>
  <si>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</si>
  <si>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</si>
  <si>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</si>
  <si>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</si>
  <si>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</si>
  <si>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</si>
  <si>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</si>
  <si>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</si>
  <si>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</si>
  <si>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</si>
  <si>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</si>
  <si>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</si>
  <si>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</si>
  <si>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</si>
  <si>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</si>
  <si>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</si>
  <si>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</si>
  <si>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</si>
  <si>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</si>
  <si>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</si>
  <si>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</si>
  <si>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</si>
  <si>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</si>
  <si>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</si>
  <si>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</si>
  <si>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</si>
  <si>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</si>
  <si>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</si>
  <si>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</si>
  <si>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</si>
  <si>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</si>
  <si>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</si>
  <si>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</si>
  <si>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</si>
  <si>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</si>
  <si>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</si>
  <si>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</si>
  <si>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</si>
  <si>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</si>
  <si>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</si>
  <si>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</si>
  <si>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</si>
  <si>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</si>
  <si>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</si>
  <si>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</si>
  <si>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</si>
  <si>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</si>
  <si>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</si>
  <si>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</si>
  <si>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</si>
  <si>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</si>
  <si>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</si>
  <si>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</si>
  <si>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</si>
  <si>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</si>
  <si>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</si>
  <si>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</si>
  <si>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</si>
  <si>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</si>
  <si>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</si>
  <si>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</si>
  <si>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</si>
  <si>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</si>
  <si>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</si>
  <si>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</si>
  <si>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</si>
  <si>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</si>
  <si>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</si>
  <si>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</si>
  <si>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</si>
  <si>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</si>
  <si>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</si>
  <si>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</si>
  <si>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</si>
  <si>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</si>
  <si>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</si>
  <si>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</si>
  <si>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</si>
  <si>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</si>
  <si>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</si>
  <si>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</si>
  <si>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</si>
  <si>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</si>
  <si>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</si>
  <si>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</si>
  <si>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</si>
  <si>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</si>
  <si>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</si>
  <si>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</si>
  <si>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</si>
  <si>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</si>
  <si>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</si>
  <si>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</si>
  <si>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</si>
  <si>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</si>
  <si>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</si>
  <si>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</si>
  <si>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</si>
  <si>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</si>
  <si>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</si>
  <si>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</si>
  <si>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</si>
  <si>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</si>
  <si>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</si>
  <si>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</si>
  <si>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</si>
  <si>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</si>
  <si>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</si>
  <si>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</si>
  <si>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</si>
  <si>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</si>
  <si>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</si>
  <si>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</si>
  <si>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</si>
  <si>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</si>
  <si>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</si>
  <si>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</si>
  <si>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</si>
  <si>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</si>
  <si>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</si>
  <si>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</si>
  <si>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</si>
  <si>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</si>
  <si>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</si>
  <si>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</si>
  <si>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</si>
  <si>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</si>
  <si>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</si>
  <si>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</si>
  <si>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</si>
  <si>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</si>
  <si>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</si>
  <si>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</si>
  <si>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</si>
  <si>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</si>
  <si>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</si>
  <si>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</si>
  <si>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</si>
  <si>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</si>
  <si>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</si>
  <si>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</si>
  <si>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</si>
  <si>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</si>
  <si>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</si>
  <si>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</si>
  <si>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</si>
  <si>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</si>
  <si>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</si>
  <si>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</si>
  <si>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</si>
  <si>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</si>
  <si>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</si>
  <si>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</si>
  <si>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</si>
  <si>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</si>
  <si>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</si>
  <si>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</si>
  <si>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</si>
  <si>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</si>
  <si>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</si>
  <si>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</si>
  <si>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</si>
  <si>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</si>
  <si>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</si>
  <si>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</si>
  <si>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</si>
  <si>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</si>
  <si>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</si>
  <si>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</si>
  <si>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</si>
  <si>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</si>
  <si>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</si>
  <si>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</si>
  <si>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</si>
  <si>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</si>
  <si>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</si>
  <si>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</si>
  <si>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</si>
  <si>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</si>
  <si>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</si>
  <si>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</si>
  <si>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</si>
  <si>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</si>
  <si>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</si>
  <si>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</si>
  <si>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</si>
  <si>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</si>
  <si>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</si>
  <si>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</si>
  <si>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</si>
  <si>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</si>
  <si>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</si>
  <si>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</si>
  <si>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</si>
  <si>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</si>
  <si>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</si>
  <si>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</si>
  <si>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</si>
  <si>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</si>
  <si>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</si>
  <si>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</si>
  <si>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</si>
  <si>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</si>
  <si>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</si>
  <si>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</si>
  <si>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</si>
  <si>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</si>
  <si>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</si>
  <si>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</si>
  <si>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</si>
  <si>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</si>
  <si>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</si>
  <si>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</si>
  <si>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</si>
  <si>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</si>
  <si>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</si>
  <si>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</si>
  <si>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</si>
  <si>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</si>
  <si>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</si>
  <si>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</si>
  <si>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</si>
  <si>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</si>
  <si>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</si>
  <si>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</si>
  <si>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</si>
  <si>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</si>
  <si>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</si>
  <si>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</si>
  <si>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</si>
  <si>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</si>
  <si>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</si>
  <si>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</si>
  <si>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</si>
  <si>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</si>
  <si>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</si>
  <si>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</si>
  <si>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</si>
  <si>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</si>
  <si>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</si>
  <si>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</si>
  <si>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</si>
  <si>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</si>
  <si>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</si>
  <si>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</si>
  <si>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</si>
  <si>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</si>
  <si>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</si>
  <si>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</si>
  <si>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</si>
  <si>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</si>
  <si>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</si>
  <si>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</si>
  <si>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</si>
  <si>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</si>
  <si>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</si>
  <si>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</si>
  <si>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</si>
  <si>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</si>
  <si>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</si>
  <si>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</si>
  <si>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</si>
  <si>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</si>
  <si>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</si>
  <si>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</si>
  <si>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</si>
  <si>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</si>
  <si>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</si>
  <si>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</si>
  <si>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</si>
  <si>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</si>
  <si>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</si>
  <si>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</si>
  <si>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</si>
  <si>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</si>
  <si>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</si>
  <si>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</si>
  <si>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</si>
  <si>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</si>
  <si>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</si>
  <si>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</si>
  <si>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</si>
  <si>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</si>
  <si>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</si>
  <si>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</si>
  <si>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</si>
  <si>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</si>
  <si>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</si>
  <si>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</si>
  <si>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</si>
  <si>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</si>
  <si>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</si>
  <si>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</si>
  <si>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</si>
  <si>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</si>
  <si>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</si>
  <si>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</si>
  <si>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</si>
  <si>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</si>
  <si>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</si>
  <si>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</si>
  <si>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</si>
  <si>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</si>
  <si>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</si>
  <si>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</si>
  <si>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</si>
  <si>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</si>
  <si>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</si>
  <si>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</si>
  <si>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</si>
  <si>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</si>
  <si>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</si>
  <si>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</si>
  <si>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</si>
  <si>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</si>
  <si>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</si>
  <si>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</si>
  <si>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</si>
  <si>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</si>
  <si>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</si>
  <si>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</si>
  <si>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</si>
  <si>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</si>
  <si>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</si>
  <si>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</si>
  <si>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</si>
  <si>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</si>
  <si>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</si>
  <si>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</si>
  <si>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</si>
  <si>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</si>
  <si>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</si>
  <si>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</si>
  <si>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</si>
  <si>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</si>
  <si>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</si>
  <si>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</si>
  <si>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</si>
  <si>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</si>
  <si>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</si>
  <si>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</si>
  <si>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</si>
  <si>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</si>
  <si>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</si>
  <si>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</si>
  <si>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</si>
  <si>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</si>
  <si>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</si>
  <si>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</si>
  <si>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</si>
  <si>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</si>
  <si>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</si>
  <si>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</si>
  <si>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</si>
  <si>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</si>
  <si>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</si>
  <si>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</si>
  <si>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</si>
  <si>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</si>
  <si>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</si>
  <si>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</si>
  <si>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</si>
  <si>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</si>
  <si>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</si>
  <si>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</si>
  <si>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</si>
  <si>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</si>
  <si>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</si>
  <si>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</si>
  <si>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</si>
  <si>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</si>
  <si>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</si>
  <si>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</si>
  <si>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</si>
  <si>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</si>
  <si>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</si>
  <si>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</si>
  <si>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</si>
  <si>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</si>
  <si>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</si>
  <si>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</si>
  <si>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</si>
  <si>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</si>
  <si>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</si>
  <si>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</si>
  <si>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</si>
  <si>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</si>
  <si>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</si>
  <si>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</si>
  <si>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</si>
  <si>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</si>
  <si>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</si>
  <si>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</si>
  <si>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</si>
  <si>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</si>
  <si>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</si>
  <si>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</si>
  <si>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</si>
  <si>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</si>
  <si>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</si>
  <si>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</si>
  <si>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</si>
  <si>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</si>
  <si>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</si>
  <si>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</si>
  <si>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</si>
  <si>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</si>
  <si>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</si>
  <si>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</si>
  <si>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</si>
  <si>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</si>
  <si>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</si>
  <si>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</si>
  <si>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</si>
  <si>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</si>
  <si>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</si>
  <si>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</si>
  <si>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</si>
  <si>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</si>
  <si>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</si>
  <si>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</si>
  <si>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</si>
  <si>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</si>
  <si>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</si>
  <si>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</si>
  <si>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</si>
  <si>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</si>
  <si>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</si>
  <si>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</si>
  <si>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</si>
  <si>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</si>
  <si>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</si>
  <si>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</si>
  <si>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</si>
  <si>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</si>
  <si>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</si>
  <si>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</si>
  <si>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</si>
  <si>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</si>
  <si>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</si>
  <si>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</si>
  <si>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</si>
  <si>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</si>
  <si>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</si>
  <si>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</si>
  <si>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</si>
  <si>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</si>
  <si>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</si>
  <si>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</si>
  <si>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</si>
  <si>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</si>
  <si>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</si>
  <si>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</si>
  <si>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</si>
  <si>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</si>
  <si>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</si>
  <si>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</si>
  <si>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</si>
  <si>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</si>
  <si>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</si>
  <si>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</si>
  <si>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</si>
  <si>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</si>
  <si>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</si>
  <si>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</si>
  <si>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</si>
  <si>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</si>
  <si>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</si>
  <si>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</si>
  <si>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</si>
  <si>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</si>
  <si>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</si>
  <si>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</si>
  <si>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</si>
  <si>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</si>
  <si>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</si>
  <si>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</si>
  <si>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</si>
  <si>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</si>
  <si>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</si>
  <si>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</si>
  <si>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</si>
  <si>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</si>
  <si>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</si>
  <si>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</si>
  <si>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</si>
  <si>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</si>
  <si>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</si>
  <si>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</si>
  <si>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</si>
  <si>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</si>
  <si>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</si>
  <si>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</si>
  <si>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</si>
  <si>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</si>
  <si>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</si>
  <si>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</si>
  <si>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</si>
  <si>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</si>
  <si>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</si>
  <si>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</si>
  <si>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</si>
  <si>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</si>
  <si>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</si>
  <si>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</si>
  <si>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</si>
  <si>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</si>
  <si>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</si>
  <si>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</si>
  <si>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</si>
  <si>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</si>
  <si>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</si>
  <si>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</si>
  <si>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</si>
  <si>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</si>
  <si>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</si>
  <si>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</si>
  <si>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</si>
  <si>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</si>
  <si>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</si>
  <si>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</si>
  <si>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</si>
  <si>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</si>
  <si>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</si>
  <si>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</si>
  <si>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</si>
  <si>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</si>
  <si>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</si>
  <si>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</si>
  <si>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</si>
  <si>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</si>
  <si>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</si>
  <si>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</si>
  <si>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</si>
  <si>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</si>
  <si>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</si>
  <si>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</si>
  <si>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</si>
  <si>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</si>
  <si>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</si>
  <si>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</si>
  <si>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</si>
  <si>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</si>
  <si>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</si>
  <si>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</si>
  <si>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</si>
  <si>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</si>
  <si>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</si>
  <si>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</si>
  <si>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</si>
  <si>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</si>
  <si>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</si>
  <si>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</si>
  <si>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</si>
  <si>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</si>
  <si>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</si>
  <si>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</si>
  <si>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</si>
  <si>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</si>
  <si>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</si>
  <si>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</si>
  <si>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</si>
  <si>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</si>
  <si>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</si>
  <si>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</si>
  <si>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</si>
  <si>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</si>
  <si>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</si>
  <si>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</si>
  <si>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</si>
  <si>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</si>
  <si>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</si>
  <si>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</si>
  <si>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</si>
  <si>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</si>
  <si>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</si>
  <si>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</si>
  <si>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</si>
  <si>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</si>
  <si>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</si>
  <si>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</si>
  <si>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</si>
  <si>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</si>
  <si>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</si>
  <si>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</si>
  <si>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</si>
  <si>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</si>
  <si>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</si>
  <si>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</si>
  <si>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</si>
  <si>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</si>
  <si>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</si>
  <si>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</si>
  <si>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</si>
  <si>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</si>
  <si>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</si>
  <si>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</si>
  <si>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</si>
  <si>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</si>
  <si>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</si>
  <si>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</si>
  <si>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</si>
  <si>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</si>
  <si>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</si>
  <si>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</si>
  <si>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</si>
  <si>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</si>
  <si>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</si>
  <si>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</si>
  <si>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</si>
  <si>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</si>
  <si>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</si>
  <si>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</si>
  <si>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</si>
  <si>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</si>
  <si>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</si>
  <si>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</si>
  <si>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</si>
  <si>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</si>
  <si>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</si>
  <si>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</si>
  <si>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</si>
  <si>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</si>
  <si>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</si>
  <si>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</si>
  <si>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</si>
  <si>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</si>
  <si>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</si>
  <si>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</si>
  <si>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</si>
  <si>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</si>
  <si>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</si>
  <si>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</si>
  <si>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</si>
  <si>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</si>
  <si>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</si>
  <si>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</si>
  <si>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</si>
  <si>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</si>
  <si>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</si>
  <si>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</si>
  <si>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</si>
  <si>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</si>
  <si>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</si>
  <si>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</si>
  <si>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</si>
  <si>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</si>
  <si>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</si>
  <si>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</si>
  <si>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</si>
  <si>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</si>
  <si>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</si>
  <si>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</si>
  <si>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</si>
  <si>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</si>
  <si>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</si>
  <si>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</si>
  <si>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</si>
  <si>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</si>
  <si>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</si>
  <si>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</si>
  <si>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</si>
  <si>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</si>
  <si>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</si>
  <si>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</si>
  <si>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</si>
  <si>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</si>
  <si>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</si>
  <si>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</si>
  <si>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</si>
  <si>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</si>
  <si>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</si>
  <si>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</si>
  <si>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</si>
  <si>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</si>
  <si>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</si>
  <si>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</si>
  <si>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</si>
  <si>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</si>
  <si>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</si>
  <si>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</si>
  <si>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</si>
  <si>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</si>
  <si>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</si>
  <si>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</si>
  <si>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</si>
  <si>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</si>
  <si>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</si>
  <si>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</si>
  <si>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</si>
  <si>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</si>
  <si>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</si>
  <si>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</si>
  <si>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</si>
  <si>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</si>
  <si>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</si>
  <si>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</si>
  <si>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</si>
  <si>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</si>
  <si>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</si>
  <si>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</si>
  <si>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</si>
  <si>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</si>
  <si>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</si>
  <si>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</si>
  <si>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</si>
  <si>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</si>
  <si>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</si>
  <si>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</si>
  <si>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</si>
  <si>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</si>
  <si>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</si>
  <si>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</si>
  <si>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</si>
  <si>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</si>
  <si>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</si>
  <si>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</si>
  <si>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</si>
  <si>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</si>
  <si>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</si>
  <si>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</si>
  <si>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</si>
  <si>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</si>
  <si>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</si>
  <si>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</si>
  <si>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</si>
  <si>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</si>
  <si>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</si>
  <si>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</si>
  <si>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</si>
  <si>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</si>
  <si>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</si>
  <si>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</si>
  <si>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</si>
  <si>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</si>
  <si>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</si>
  <si>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</si>
  <si>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</si>
  <si>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</si>
  <si>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</si>
  <si>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</si>
  <si>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</si>
  <si>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</si>
  <si>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</si>
  <si>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</si>
  <si>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</si>
  <si>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</si>
  <si>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</si>
  <si>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</si>
  <si>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</si>
  <si>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</si>
  <si>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</si>
  <si>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</si>
  <si>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</si>
  <si>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</si>
  <si>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</si>
  <si>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</si>
  <si>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</si>
  <si>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</si>
  <si>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</si>
  <si>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</si>
  <si>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</si>
  <si>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</si>
  <si>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</si>
  <si>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</si>
  <si>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</si>
  <si>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</si>
  <si>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</si>
  <si>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</si>
  <si>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</si>
  <si>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</si>
  <si>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</si>
  <si>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</si>
  <si>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</si>
  <si>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</si>
  <si>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</si>
  <si>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</si>
  <si>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</si>
  <si>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</si>
  <si>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</si>
  <si>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</si>
  <si>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</si>
  <si>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</si>
  <si>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</si>
  <si>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</si>
  <si>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</si>
  <si>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</si>
  <si>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</si>
  <si>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</si>
  <si>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</si>
  <si>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</si>
  <si>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</si>
  <si>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</si>
  <si>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</si>
  <si>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</si>
  <si>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</si>
  <si>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</si>
  <si>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</si>
  <si>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</si>
  <si>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</si>
  <si>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</si>
  <si>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</si>
  <si>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</si>
  <si>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</si>
  <si>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</si>
  <si>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</si>
  <si>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</si>
  <si>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</si>
  <si>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</si>
  <si>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</si>
  <si>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</si>
  <si>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</si>
  <si>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</si>
  <si>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</si>
  <si>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</si>
  <si>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</si>
  <si>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</si>
  <si>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</si>
  <si>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</si>
  <si>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</si>
  <si>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</si>
  <si>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</si>
  <si>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</si>
  <si>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</si>
  <si>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</si>
  <si>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</si>
  <si>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</si>
  <si>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</si>
  <si>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</si>
  <si>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</si>
  <si>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</si>
  <si>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</si>
  <si>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</si>
  <si>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</si>
  <si>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</si>
  <si>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</si>
  <si>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</si>
  <si>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</si>
  <si>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</si>
  <si>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</si>
  <si>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</si>
  <si>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</si>
  <si>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</si>
  <si>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</si>
  <si>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</si>
  <si>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</si>
  <si>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</si>
  <si>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</si>
  <si>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</si>
  <si>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</si>
  <si>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</si>
  <si>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</si>
  <si>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</si>
  <si>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</si>
  <si>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</si>
  <si>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</si>
  <si>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</si>
  <si>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</si>
  <si>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</si>
  <si>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</si>
  <si>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</si>
  <si>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</si>
  <si>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</si>
  <si>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</si>
  <si>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</si>
  <si>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</si>
  <si>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</si>
  <si>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</si>
  <si>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</si>
  <si>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</si>
  <si>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</si>
  <si>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</si>
  <si>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</si>
  <si>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</si>
  <si>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</si>
  <si>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</si>
  <si>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</si>
  <si>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</si>
  <si>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</si>
  <si>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</si>
  <si>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</si>
  <si>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</si>
  <si>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</si>
  <si>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</si>
  <si>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</si>
  <si>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</si>
  <si>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</si>
  <si>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</si>
  <si>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</si>
  <si>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</si>
  <si>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</si>
  <si>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</si>
  <si>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</si>
  <si>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</si>
  <si>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</si>
  <si>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</si>
  <si>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</si>
  <si>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</si>
  <si>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</si>
  <si>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</si>
  <si>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</si>
  <si>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</si>
  <si>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</si>
  <si>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</si>
  <si>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</si>
  <si>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</si>
  <si>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</si>
  <si>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</si>
  <si>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</si>
  <si>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</si>
  <si>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</si>
  <si>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</si>
  <si>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</si>
  <si>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</si>
  <si>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</si>
  <si>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</si>
  <si>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</si>
  <si>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</si>
  <si>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</si>
  <si>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</si>
  <si>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</si>
  <si>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</si>
  <si>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</si>
  <si>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</si>
  <si>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</si>
  <si>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</si>
  <si>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</si>
  <si>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</si>
  <si>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</si>
  <si>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</si>
  <si>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</si>
  <si>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</si>
  <si>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</si>
  <si>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</si>
  <si>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</si>
  <si>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</si>
  <si>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</si>
  <si>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</si>
  <si>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</si>
  <si>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</si>
  <si>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</si>
  <si>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</si>
  <si>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</si>
  <si>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</si>
  <si>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</si>
  <si>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</si>
  <si>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</si>
  <si>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</si>
  <si>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</si>
  <si>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</si>
  <si>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</si>
  <si>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</si>
  <si>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</si>
  <si>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</si>
  <si>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</si>
  <si>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</si>
  <si>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</si>
  <si>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</si>
  <si>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</si>
  <si>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</si>
  <si>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</si>
  <si>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</si>
  <si>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</si>
  <si>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</si>
  <si>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</si>
  <si>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</si>
  <si>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</si>
  <si>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</si>
  <si>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</si>
  <si>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</si>
  <si>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</si>
  <si>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</si>
  <si>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</si>
  <si>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</si>
  <si>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</si>
  <si>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</si>
  <si>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</si>
  <si>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</si>
  <si>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</si>
  <si>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</si>
  <si>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</si>
  <si>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</si>
  <si>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</si>
  <si>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</si>
  <si>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</si>
  <si>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</si>
  <si>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</si>
  <si>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</si>
  <si>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</si>
  <si>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</si>
  <si>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</si>
  <si>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</si>
  <si>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</si>
  <si>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</si>
  <si>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</si>
  <si>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</si>
  <si>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</si>
  <si>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</si>
  <si>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</si>
  <si>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</si>
  <si>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</si>
  <si>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</si>
  <si>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</si>
  <si>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</si>
  <si>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</si>
  <si>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</si>
  <si>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</si>
  <si>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</si>
  <si>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</si>
  <si>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</si>
  <si>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</si>
  <si>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</si>
  <si>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</si>
  <si>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</si>
  <si>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</si>
  <si>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</si>
  <si>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</si>
  <si>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</si>
  <si>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</si>
  <si>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</si>
  <si>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</si>
  <si>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</si>
  <si>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</si>
  <si>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</si>
  <si>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</si>
  <si>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</si>
  <si>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</si>
  <si>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</si>
  <si>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</si>
  <si>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</si>
  <si>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</si>
  <si>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</si>
  <si>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</si>
  <si>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</si>
  <si>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</si>
  <si>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</si>
  <si>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</si>
  <si>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</si>
  <si>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</si>
  <si>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</si>
  <si>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</si>
  <si>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</si>
  <si>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</si>
  <si>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</si>
  <si>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</si>
  <si>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</si>
  <si>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</si>
  <si>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</si>
  <si>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</si>
  <si>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</si>
  <si>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</si>
  <si>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</si>
  <si>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</si>
  <si>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</si>
  <si>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</si>
  <si>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</si>
  <si>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</si>
  <si>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</si>
  <si>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</si>
  <si>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</si>
  <si>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</si>
  <si>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</si>
  <si>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</si>
  <si>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</si>
  <si>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</si>
  <si>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</si>
  <si>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</si>
  <si>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</si>
  <si>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</si>
  <si>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</si>
  <si>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</si>
  <si>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</si>
  <si>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</si>
  <si>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</si>
  <si>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</si>
  <si>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</si>
  <si>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</si>
  <si>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</si>
  <si>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</si>
  <si>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</si>
  <si>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</si>
  <si>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</si>
  <si>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</si>
  <si>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</si>
  <si>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</si>
  <si>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</si>
  <si>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</si>
  <si>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</si>
  <si>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</si>
  <si>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</si>
  <si>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</si>
  <si>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</si>
  <si>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</si>
  <si>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</si>
  <si>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</si>
  <si>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</si>
  <si>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</si>
  <si>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</si>
  <si>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</si>
  <si>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</si>
  <si>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</si>
  <si>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</si>
  <si>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</si>
  <si>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</si>
  <si>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</si>
  <si>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</si>
  <si>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</si>
  <si>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</si>
  <si>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</si>
  <si>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</si>
  <si>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</si>
  <si>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</si>
  <si>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</si>
  <si>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</si>
  <si>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</si>
  <si>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</si>
  <si>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</si>
  <si>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</si>
  <si>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</si>
  <si>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</si>
  <si>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</si>
  <si>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</si>
  <si>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</si>
  <si>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</si>
  <si>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</si>
  <si>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</si>
  <si>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</si>
  <si>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</si>
  <si>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</si>
  <si>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</si>
  <si>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</si>
  <si>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</si>
  <si>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</si>
  <si>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</si>
  <si>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</si>
  <si>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</si>
  <si>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</si>
  <si>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</si>
  <si>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</si>
  <si>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</si>
  <si>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</si>
  <si>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</si>
  <si>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</si>
  <si>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</si>
  <si>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</si>
  <si>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</si>
  <si>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</si>
  <si>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</si>
  <si>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</si>
  <si>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</si>
  <si>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</si>
  <si>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</si>
  <si>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</si>
  <si>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</si>
  <si>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</si>
  <si>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</si>
  <si>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</si>
  <si>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</si>
  <si>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</si>
  <si>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</si>
  <si>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</si>
  <si>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</si>
  <si>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</si>
  <si>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</si>
  <si>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</si>
  <si>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</si>
  <si>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</si>
  <si>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</si>
  <si>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</si>
  <si>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</si>
  <si>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</si>
  <si>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</si>
  <si>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</si>
  <si>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</si>
  <si>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</si>
  <si>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</si>
  <si>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</si>
  <si>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</si>
  <si>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</si>
  <si>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</si>
  <si>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</si>
  <si>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</si>
  <si>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</si>
  <si>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</si>
  <si>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</si>
  <si>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</si>
  <si>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</si>
  <si>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</si>
  <si>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</si>
  <si>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</si>
  <si>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</si>
  <si>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</si>
  <si>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</si>
  <si>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</si>
  <si>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</si>
  <si>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</si>
  <si>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</si>
  <si>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</si>
  <si>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</si>
  <si>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</si>
  <si>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</si>
  <si>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</si>
  <si>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</si>
  <si>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</si>
  <si>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</si>
  <si>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</si>
  <si>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</si>
  <si>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</si>
  <si>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</si>
  <si>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</si>
  <si>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</si>
  <si>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</si>
  <si>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</si>
  <si>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</si>
  <si>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</si>
  <si>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</si>
  <si>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</si>
  <si>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</si>
  <si>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</si>
  <si>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</si>
  <si>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</si>
  <si>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</si>
  <si>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</si>
  <si>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</si>
  <si>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</si>
  <si>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</si>
  <si>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</si>
  <si>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</si>
  <si>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</si>
  <si>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</si>
  <si>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</si>
  <si>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</si>
  <si>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</si>
  <si>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</si>
  <si>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</si>
  <si>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</si>
  <si>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</si>
  <si>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</si>
  <si>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</si>
  <si>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</si>
  <si>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</si>
  <si>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</si>
  <si>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</si>
  <si>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</si>
  <si>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</si>
  <si>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</si>
  <si>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</si>
  <si>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</si>
  <si>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</si>
  <si>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</si>
  <si>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</si>
  <si>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</si>
  <si>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</si>
  <si>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</si>
  <si>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</si>
  <si>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</si>
  <si>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</si>
  <si>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</si>
  <si>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</si>
  <si>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</si>
  <si>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</si>
  <si>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</si>
  <si>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</si>
  <si>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</si>
  <si>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</si>
  <si>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</si>
  <si>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</si>
  <si>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</si>
  <si>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</si>
  <si>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</si>
  <si>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</si>
  <si>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</si>
  <si>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</si>
  <si>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</si>
  <si>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</si>
  <si>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</si>
  <si>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</si>
  <si>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</si>
  <si>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</si>
  <si>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</si>
  <si>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</si>
  <si>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</si>
  <si>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</si>
  <si>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</si>
  <si>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</si>
  <si>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</si>
  <si>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</si>
  <si>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</si>
  <si>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</si>
  <si>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</si>
  <si>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</si>
  <si>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</si>
  <si>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</si>
  <si>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</si>
  <si>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</si>
  <si>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</si>
  <si>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</si>
  <si>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</si>
  <si>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</si>
  <si>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</si>
  <si>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</si>
  <si>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</si>
  <si>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</si>
  <si>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</si>
  <si>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</si>
  <si>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</si>
  <si>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</si>
  <si>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</si>
  <si>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</si>
  <si>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</si>
  <si>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</si>
  <si>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</si>
  <si>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</si>
  <si>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</si>
  <si>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</si>
  <si>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</si>
  <si>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</si>
  <si>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</si>
  <si>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</si>
  <si>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</si>
  <si>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</si>
  <si>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</si>
  <si>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</si>
  <si>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</si>
  <si>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</si>
  <si>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</si>
  <si>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</si>
  <si>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</si>
  <si>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</si>
  <si>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</si>
  <si>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</si>
  <si>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</si>
  <si>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</si>
  <si>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</si>
  <si>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</si>
  <si>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</si>
  <si>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</si>
  <si>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</si>
  <si>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</si>
  <si>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</si>
  <si>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</si>
  <si>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</si>
  <si>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</si>
  <si>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</si>
  <si>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</si>
  <si>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</si>
  <si>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</si>
  <si>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</si>
  <si>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</si>
  <si>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</si>
  <si>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</si>
  <si>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</si>
  <si>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</si>
  <si>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</si>
  <si>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</si>
  <si>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</si>
  <si>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</si>
  <si>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</si>
  <si>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</si>
  <si>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</si>
  <si>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</si>
  <si>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</si>
  <si>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</si>
  <si>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</si>
  <si>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</si>
  <si>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</si>
  <si>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</si>
  <si>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</si>
  <si>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</si>
  <si>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</si>
  <si>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</si>
  <si>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</si>
  <si>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</si>
  <si>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</si>
  <si>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</si>
  <si>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</si>
  <si>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</si>
  <si>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</si>
  <si>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</si>
  <si>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</si>
  <si>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</si>
  <si>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</si>
  <si>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</si>
  <si>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</si>
  <si>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</si>
  <si>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</si>
  <si>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</si>
  <si>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</si>
  <si>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</si>
  <si>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</si>
  <si>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</si>
  <si>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</si>
  <si>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</si>
  <si>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</si>
  <si>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</si>
  <si>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</si>
  <si>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</si>
  <si>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</si>
  <si>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</si>
  <si>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</si>
  <si>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</si>
  <si>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</si>
  <si>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</si>
  <si>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</si>
  <si>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</si>
  <si>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</si>
  <si>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</si>
  <si>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</si>
  <si>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</si>
  <si>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</si>
  <si>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</si>
  <si>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</si>
  <si>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</si>
  <si>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</si>
  <si>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</si>
  <si>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</si>
  <si>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</si>
  <si>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</si>
  <si>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</si>
  <si>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</si>
  <si>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</si>
  <si>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</si>
  <si>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</si>
  <si>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</si>
  <si>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</si>
  <si>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</si>
  <si>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</si>
  <si>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</si>
  <si>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</si>
  <si>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</si>
  <si>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</si>
  <si>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</si>
  <si>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</si>
  <si>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</si>
  <si>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</si>
  <si>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</si>
  <si>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</si>
  <si>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</si>
  <si>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</si>
  <si>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</si>
  <si>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</si>
  <si>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</si>
  <si>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</si>
  <si>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</si>
  <si>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</si>
  <si>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</si>
  <si>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</si>
  <si>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</si>
  <si>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</si>
  <si>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</si>
  <si>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</si>
  <si>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</si>
  <si>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</si>
  <si>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</si>
  <si>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</si>
  <si>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</si>
  <si>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</si>
  <si>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</si>
  <si>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</si>
  <si>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</si>
  <si>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</si>
  <si>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</si>
  <si>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</si>
  <si>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</si>
  <si>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</si>
  <si>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</si>
  <si>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</si>
  <si>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</si>
  <si>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</si>
  <si>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</si>
  <si>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</si>
  <si>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</si>
  <si>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</si>
  <si>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</si>
  <si>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</si>
  <si>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</si>
  <si>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</si>
  <si>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</si>
  <si>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</si>
  <si>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</si>
  <si>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</si>
  <si>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</si>
  <si>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</si>
  <si>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</si>
  <si>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</si>
  <si>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</si>
  <si>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</si>
  <si>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</si>
  <si>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</si>
  <si>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</si>
  <si>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</si>
  <si>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</si>
  <si>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</si>
  <si>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</si>
  <si>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</si>
  <si>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</si>
  <si>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</si>
  <si>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</si>
  <si>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</si>
  <si>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</si>
  <si>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</si>
  <si>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</si>
  <si>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</si>
  <si>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</si>
  <si>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</si>
  <si>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</si>
  <si>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</si>
  <si>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</si>
  <si>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</si>
  <si>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</si>
  <si>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</si>
  <si>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</si>
  <si>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</si>
  <si>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</si>
  <si>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</si>
  <si>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</si>
  <si>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</si>
  <si>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</si>
  <si>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</si>
  <si>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</si>
  <si>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</si>
  <si>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</si>
  <si>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</si>
  <si>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</si>
  <si>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</si>
  <si>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</si>
  <si>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</si>
  <si>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</si>
  <si>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</si>
  <si>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</si>
  <si>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</si>
  <si>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</si>
  <si>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</si>
  <si>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</si>
  <si>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</si>
  <si>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</si>
  <si>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</si>
  <si>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</si>
  <si>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</si>
  <si>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</si>
  <si>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</si>
  <si>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</si>
  <si>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</si>
  <si>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</si>
  <si>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</si>
  <si>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</si>
  <si>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</si>
  <si>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</si>
  <si>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</si>
  <si>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</si>
  <si>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</si>
  <si>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</si>
  <si>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</si>
  <si>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</si>
  <si>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</si>
  <si>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</si>
  <si>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</si>
  <si>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</si>
  <si>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</si>
  <si>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</si>
  <si>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</si>
  <si>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</si>
  <si>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</si>
  <si>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</si>
  <si>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</si>
  <si>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</si>
  <si>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</si>
  <si>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</si>
  <si>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</si>
  <si>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</si>
  <si>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</si>
  <si>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</si>
  <si>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</si>
  <si>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</si>
  <si>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</si>
  <si>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</si>
  <si>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</si>
  <si>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</si>
  <si>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</si>
  <si>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</si>
  <si>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</si>
  <si>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</si>
  <si>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</si>
  <si>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</si>
  <si>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</si>
  <si>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</si>
  <si>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</si>
  <si>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</si>
  <si>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</si>
  <si>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</si>
  <si>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</si>
  <si>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</si>
  <si>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</si>
  <si>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</si>
  <si>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</si>
  <si>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</si>
  <si>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</si>
  <si>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</si>
  <si>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</si>
  <si>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</si>
  <si>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</si>
  <si>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</si>
  <si>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</si>
  <si>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</si>
  <si>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</si>
  <si>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</si>
  <si>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</si>
  <si>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</si>
  <si>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</si>
  <si>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</si>
  <si>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</si>
  <si>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</si>
  <si>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</si>
  <si>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</si>
  <si>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</si>
  <si>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</si>
  <si>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</si>
  <si>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</si>
  <si>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</si>
  <si>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</si>
  <si>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</si>
  <si>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</si>
  <si>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</si>
  <si>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</si>
  <si>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</si>
  <si>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</si>
  <si>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</si>
  <si>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</si>
  <si>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</si>
  <si>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</si>
  <si>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</si>
  <si>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</si>
  <si>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</si>
  <si>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</si>
  <si>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</si>
  <si>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</si>
  <si>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</si>
  <si>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</si>
  <si>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</si>
  <si>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</si>
  <si>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</si>
  <si>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</si>
  <si>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</si>
  <si>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</si>
  <si>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</si>
  <si>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</si>
  <si>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</si>
  <si>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</si>
  <si>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</si>
  <si>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</si>
  <si>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</si>
  <si>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</si>
  <si>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</si>
  <si>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</si>
  <si>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</si>
  <si>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</si>
  <si>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</si>
  <si>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</si>
  <si>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</si>
  <si>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</si>
  <si>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</si>
  <si>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</si>
  <si>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</si>
  <si>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</si>
  <si>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</si>
  <si>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</si>
  <si>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</si>
  <si>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</si>
  <si>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</si>
  <si>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</si>
  <si>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</si>
  <si>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</si>
  <si>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</si>
  <si>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</si>
  <si>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</si>
  <si>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</si>
  <si>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</si>
  <si>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</si>
  <si>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</si>
  <si>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</si>
  <si>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</si>
  <si>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</si>
  <si>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</si>
  <si>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</si>
  <si>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</si>
  <si>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</si>
  <si>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</si>
  <si>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</si>
  <si>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</si>
  <si>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</si>
  <si>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</si>
  <si>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</si>
  <si>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</si>
  <si>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</si>
  <si>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</si>
  <si>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</si>
  <si>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</si>
  <si>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</si>
  <si>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</si>
  <si>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</si>
  <si>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</si>
  <si>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</si>
  <si>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</si>
  <si>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</si>
  <si>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</si>
  <si>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</si>
  <si>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</si>
  <si>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</si>
  <si>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</si>
  <si>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</si>
  <si>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</si>
  <si>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</si>
  <si>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</si>
  <si>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</si>
  <si>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</si>
  <si>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</si>
  <si>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</si>
  <si>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</si>
  <si>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</si>
  <si>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</si>
  <si>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</si>
  <si>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</si>
  <si>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</si>
  <si>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</si>
  <si>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</si>
  <si>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</si>
  <si>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</si>
  <si>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</si>
  <si>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</si>
  <si>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</si>
  <si>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</si>
  <si>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</si>
  <si>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</si>
  <si>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</si>
  <si>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</si>
  <si>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</si>
  <si>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</si>
  <si>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</si>
  <si>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</si>
  <si>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</si>
  <si>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</si>
  <si>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</si>
  <si>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</si>
  <si>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</si>
  <si>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</si>
  <si>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</si>
  <si>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</si>
  <si>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</si>
  <si>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</si>
  <si>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</si>
  <si>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</si>
  <si>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</si>
  <si>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</si>
  <si>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</si>
  <si>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</si>
  <si>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</si>
  <si>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</si>
  <si>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</si>
  <si>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</si>
  <si>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</si>
  <si>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</si>
  <si>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</si>
  <si>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</si>
  <si>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</si>
  <si>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</si>
  <si>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</si>
  <si>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</si>
  <si>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</si>
  <si>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</si>
  <si>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</si>
  <si>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</si>
  <si>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</si>
  <si>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</si>
  <si>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</si>
  <si>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</si>
  <si>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</si>
  <si>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</si>
  <si>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</si>
  <si>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</si>
  <si>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</si>
  <si>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</si>
  <si>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</si>
  <si>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</si>
  <si>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</si>
  <si>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</si>
  <si>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</si>
  <si>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</si>
  <si>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</si>
  <si>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</si>
  <si>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</si>
  <si>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</si>
  <si>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</si>
  <si>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</si>
  <si>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</si>
  <si>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</si>
  <si>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</si>
  <si>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</si>
  <si>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</si>
  <si>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</si>
  <si>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</si>
  <si>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</si>
  <si>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</si>
  <si>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</si>
  <si>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</si>
  <si>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</si>
  <si>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</si>
  <si>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</si>
  <si>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</si>
  <si>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</si>
  <si>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</si>
  <si>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</si>
  <si>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</si>
  <si>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</si>
  <si>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</si>
  <si>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</si>
  <si>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</si>
  <si>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</si>
  <si>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</si>
  <si>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</si>
  <si>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</si>
  <si>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</si>
  <si>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</si>
  <si>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</si>
  <si>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</si>
  <si>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</si>
  <si>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</si>
  <si>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</si>
  <si>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</si>
  <si>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</si>
  <si>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</si>
  <si>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</si>
  <si>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</si>
  <si>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</si>
  <si>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</si>
  <si>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</si>
  <si>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</si>
  <si>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</si>
  <si>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</si>
  <si>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</si>
  <si>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</si>
  <si>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</si>
  <si>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</si>
  <si>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</si>
  <si>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</si>
  <si>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</si>
  <si>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</si>
  <si>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</si>
  <si>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</si>
  <si>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</si>
  <si>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</si>
  <si>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</si>
  <si>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</si>
  <si>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</si>
  <si>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</si>
  <si>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</si>
  <si>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</si>
  <si>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</si>
  <si>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</si>
  <si>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</si>
  <si>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</si>
  <si>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</si>
  <si>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</si>
  <si>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</si>
  <si>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</si>
  <si>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</si>
  <si>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</si>
  <si>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</si>
  <si>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</si>
  <si>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</si>
  <si>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</si>
  <si>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</si>
  <si>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</si>
  <si>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</si>
  <si>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</si>
  <si>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</si>
  <si>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</si>
  <si>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</si>
  <si>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</si>
  <si>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</si>
  <si>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</si>
  <si>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</si>
  <si>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</si>
  <si>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</si>
  <si>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</si>
  <si>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</si>
  <si>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</si>
  <si>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</si>
  <si>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</si>
  <si>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</si>
  <si>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</si>
  <si>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</si>
  <si>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</si>
  <si>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</si>
  <si>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</si>
  <si>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</si>
  <si>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</si>
  <si>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</si>
  <si>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</si>
  <si>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</si>
  <si>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</si>
  <si>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</si>
  <si>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</si>
  <si>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</si>
  <si>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</si>
  <si>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</si>
  <si>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</si>
  <si>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</si>
  <si>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</si>
  <si>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</si>
  <si>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</si>
  <si>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</si>
  <si>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</si>
  <si>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</si>
  <si>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</si>
  <si>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</si>
  <si>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</si>
  <si>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</si>
  <si>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</si>
  <si>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</si>
  <si>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</si>
  <si>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</si>
  <si>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</si>
  <si>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</si>
  <si>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</si>
  <si>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</si>
  <si>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</si>
  <si>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</si>
  <si>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</si>
  <si>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</si>
  <si>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</si>
  <si>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</si>
  <si>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</si>
  <si>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</si>
  <si>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</si>
  <si>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</si>
  <si>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</si>
  <si>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</si>
  <si>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</si>
  <si>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</si>
  <si>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</si>
  <si>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</si>
  <si>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</si>
  <si>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</si>
  <si>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</si>
  <si>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</si>
  <si>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</si>
  <si>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</si>
  <si>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</si>
  <si>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</si>
  <si>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</si>
  <si>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</si>
  <si>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</si>
  <si>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</si>
  <si>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</si>
  <si>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</si>
  <si>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</si>
  <si>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</si>
  <si>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</si>
  <si>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</si>
  <si>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</si>
  <si>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</si>
  <si>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</si>
  <si>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</si>
  <si>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</si>
  <si>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</si>
  <si>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</si>
  <si>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</si>
  <si>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</si>
  <si>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</si>
  <si>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</si>
  <si>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</si>
  <si>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</si>
  <si>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</si>
  <si>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</si>
  <si>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</si>
  <si>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</si>
  <si>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</si>
  <si>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</si>
  <si>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</si>
  <si>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</si>
  <si>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</si>
  <si>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</si>
  <si>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</si>
  <si>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</si>
  <si>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</si>
  <si>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</si>
  <si>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</si>
  <si>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</si>
  <si>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</si>
  <si>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</si>
  <si>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</si>
  <si>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</si>
  <si>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</si>
  <si>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</si>
  <si>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</si>
  <si>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</si>
  <si>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</si>
  <si>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</si>
  <si>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</si>
  <si>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</si>
  <si>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</si>
  <si>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</si>
  <si>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</si>
  <si>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</si>
  <si>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</si>
  <si>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</si>
  <si>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</si>
  <si>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</si>
  <si>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</si>
  <si>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</si>
  <si>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</si>
  <si>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</si>
  <si>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</si>
  <si>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</si>
  <si>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</si>
  <si>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</si>
  <si>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</si>
  <si>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</si>
  <si>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</si>
  <si>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</si>
  <si>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</si>
  <si>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</si>
  <si>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</si>
  <si>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</si>
  <si>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</si>
  <si>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</si>
  <si>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</si>
  <si>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</si>
  <si>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</si>
  <si>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</si>
  <si>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</si>
  <si>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</si>
  <si>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</si>
  <si>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</si>
  <si>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</si>
  <si>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</si>
  <si>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</si>
  <si>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</si>
  <si>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</si>
  <si>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</si>
  <si>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</si>
  <si>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</si>
  <si>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</si>
  <si>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</si>
  <si>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</si>
  <si>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</si>
  <si>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</si>
  <si>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</si>
  <si>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</si>
  <si>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</si>
  <si>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</si>
  <si>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</si>
  <si>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</si>
  <si>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</si>
  <si>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</si>
  <si>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</si>
  <si>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</si>
  <si>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</si>
  <si>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</si>
  <si>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</si>
  <si>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</si>
  <si>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</si>
  <si>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</si>
  <si>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</si>
  <si>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</si>
  <si>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</si>
  <si>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</si>
  <si>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</si>
  <si>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</si>
  <si>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</si>
  <si>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</si>
  <si>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</si>
  <si>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</si>
  <si>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</si>
  <si>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</si>
  <si>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</si>
  <si>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</si>
  <si>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</si>
  <si>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</si>
  <si>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</si>
  <si>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</si>
  <si>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</si>
  <si>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</si>
  <si>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</si>
  <si>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</si>
  <si>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</si>
  <si>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</si>
  <si>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</si>
  <si>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</si>
  <si>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</si>
  <si>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</si>
  <si>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</si>
  <si>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</si>
  <si>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</si>
  <si>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</si>
  <si>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</si>
  <si>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</si>
  <si>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</si>
  <si>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</si>
  <si>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</si>
  <si>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</si>
  <si>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</si>
  <si>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</si>
  <si>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</si>
  <si>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</si>
  <si>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</si>
  <si>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</si>
  <si>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</si>
  <si>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</si>
  <si>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</si>
  <si>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</si>
  <si>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</si>
  <si>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</si>
  <si>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</si>
  <si>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</si>
  <si>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</si>
  <si>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</si>
  <si>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</si>
  <si>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</si>
  <si>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</si>
  <si>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</si>
  <si>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</si>
  <si>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</si>
  <si>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</si>
  <si>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</si>
  <si>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</si>
  <si>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</si>
  <si>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</si>
  <si>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</si>
  <si>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</si>
  <si>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</si>
  <si>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</si>
  <si>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</si>
  <si>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</si>
  <si>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</si>
  <si>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</si>
  <si>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</si>
  <si>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</si>
  <si>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</si>
  <si>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</si>
  <si>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</si>
  <si>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</si>
  <si>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</si>
  <si>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</si>
  <si>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</si>
  <si>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</si>
  <si>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</si>
  <si>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</si>
  <si>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</si>
  <si>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</si>
  <si>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</si>
  <si>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</si>
  <si>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</si>
  <si>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</si>
  <si>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</si>
  <si>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</si>
  <si>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</si>
  <si>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</si>
  <si>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</si>
  <si>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</si>
  <si>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</si>
  <si>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</si>
  <si>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</si>
  <si>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</si>
  <si>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</si>
  <si>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</si>
  <si>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</si>
  <si>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</si>
  <si>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</si>
  <si>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</si>
  <si>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</si>
  <si>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</si>
  <si>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</si>
  <si>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</si>
  <si>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</si>
  <si>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</si>
  <si>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</si>
  <si>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</si>
  <si>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</si>
  <si>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</si>
  <si>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</si>
  <si>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</si>
  <si>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</si>
  <si>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</si>
  <si>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</si>
  <si>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</si>
  <si>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</si>
  <si>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</si>
  <si>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</si>
  <si>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</si>
  <si>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</si>
  <si>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</si>
  <si>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</si>
  <si>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</si>
  <si>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</si>
  <si>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</si>
  <si>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</si>
  <si>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</si>
  <si>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</si>
  <si>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</si>
  <si>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</si>
  <si>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</si>
  <si>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</si>
  <si>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</si>
  <si>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</si>
  <si>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</si>
  <si>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</si>
  <si>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</si>
  <si>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</si>
  <si>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</si>
  <si>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</si>
  <si>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</si>
  <si>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</si>
  <si>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</si>
  <si>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</si>
  <si>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</si>
  <si>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</si>
  <si>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</si>
  <si>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</si>
  <si>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</si>
  <si>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</si>
  <si>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</si>
  <si>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</si>
  <si>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</si>
  <si>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</si>
  <si>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</si>
  <si>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</si>
  <si>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</si>
  <si>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</si>
  <si>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</si>
  <si>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</si>
  <si>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</si>
  <si>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</si>
  <si>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</si>
  <si>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</si>
  <si>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</si>
  <si>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</si>
  <si>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</si>
  <si>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</si>
  <si>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</si>
  <si>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</si>
  <si>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</si>
  <si>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</si>
  <si>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</si>
  <si>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</si>
  <si>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</si>
  <si>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</si>
  <si>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</si>
  <si>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</si>
  <si>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</si>
  <si>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</si>
  <si>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</si>
  <si>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</si>
  <si>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</si>
  <si>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</si>
  <si>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</si>
  <si>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</si>
  <si>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</si>
  <si>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</si>
  <si>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</si>
  <si>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</si>
  <si>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</si>
  <si>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</si>
  <si>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</si>
  <si>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</si>
  <si>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</si>
  <si>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</si>
  <si>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</si>
  <si>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</si>
  <si>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</si>
  <si>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</si>
  <si>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</si>
  <si>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</si>
  <si>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</si>
  <si>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</si>
  <si>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</si>
  <si>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</si>
  <si>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</si>
  <si>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</si>
  <si>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</si>
  <si>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</si>
  <si>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</si>
  <si>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</si>
  <si>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</si>
  <si>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</si>
  <si>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</si>
  <si>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</si>
  <si>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</si>
  <si>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</si>
  <si>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</si>
  <si>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</si>
  <si>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</si>
  <si>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</si>
  <si>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</si>
  <si>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</si>
  <si>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</si>
  <si>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</si>
  <si>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</si>
  <si>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</si>
  <si>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</si>
  <si>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</si>
  <si>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</si>
  <si>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</si>
  <si>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</si>
  <si>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</si>
  <si>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</si>
  <si>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</si>
  <si>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</si>
  <si>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</si>
  <si>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</si>
  <si>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</si>
  <si>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</si>
  <si>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</si>
  <si>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</si>
  <si>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</si>
  <si>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</si>
  <si>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</si>
  <si>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</si>
  <si>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</si>
  <si>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</si>
  <si>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</si>
  <si>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</si>
  <si>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</si>
  <si>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</si>
  <si>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</si>
  <si>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</si>
  <si>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</si>
  <si>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</si>
  <si>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</si>
  <si>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</si>
  <si>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</si>
  <si>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</si>
  <si>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</si>
  <si>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</si>
  <si>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</si>
  <si>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</si>
  <si>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</si>
  <si>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</si>
  <si>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</si>
  <si>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</si>
  <si>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</si>
  <si>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</si>
  <si>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</si>
  <si>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</si>
  <si>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</si>
  <si>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</si>
  <si>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</si>
  <si>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</si>
  <si>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</si>
  <si>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</si>
  <si>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</si>
  <si>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</si>
  <si>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</si>
  <si>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</si>
  <si>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</si>
  <si>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</si>
  <si>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</si>
  <si>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</si>
  <si>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</si>
  <si>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</si>
  <si>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</si>
  <si>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</si>
  <si>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</si>
  <si>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</si>
  <si>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</si>
  <si>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</si>
  <si>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</si>
  <si>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</si>
  <si>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</si>
  <si>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</si>
  <si>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</si>
  <si>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</si>
  <si>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</si>
  <si>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</si>
  <si>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</si>
  <si>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</si>
  <si>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</si>
  <si>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</si>
  <si>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</si>
  <si>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</si>
  <si>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</si>
  <si>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</si>
  <si>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</si>
  <si>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</si>
  <si>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</si>
  <si>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</si>
  <si>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</si>
  <si>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</si>
  <si>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</si>
  <si>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</si>
  <si>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</si>
  <si>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</si>
  <si>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</si>
  <si>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</si>
  <si>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</si>
  <si>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</si>
  <si>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</si>
  <si>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</si>
  <si>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</si>
  <si>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</si>
  <si>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</si>
  <si>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</si>
  <si>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</si>
  <si>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</si>
  <si>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</si>
  <si>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</si>
  <si>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</si>
  <si>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</si>
  <si>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</si>
  <si>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</si>
  <si>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</si>
  <si>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</si>
  <si>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</si>
  <si>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</si>
  <si>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</si>
  <si>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</si>
  <si>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</si>
  <si>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</si>
  <si>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</si>
  <si>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</si>
  <si>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</si>
  <si>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</si>
  <si>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</si>
  <si>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</si>
  <si>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</si>
  <si>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</si>
  <si>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</si>
  <si>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</si>
  <si>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</si>
  <si>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</si>
  <si>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</si>
  <si>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</si>
  <si>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</si>
  <si>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</si>
  <si>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</si>
  <si>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</si>
  <si>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</si>
  <si>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</si>
  <si>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</si>
  <si>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</si>
  <si>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</si>
  <si>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</si>
  <si>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</si>
  <si>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</si>
  <si>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</si>
  <si>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</si>
  <si>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</si>
  <si>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</si>
  <si>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</si>
  <si>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</si>
  <si>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</si>
  <si>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</si>
  <si>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</si>
  <si>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</si>
  <si>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</si>
  <si>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</si>
  <si>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</si>
  <si>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</si>
  <si>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</si>
  <si>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</si>
  <si>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</si>
  <si>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</si>
  <si>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</si>
  <si>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</si>
  <si>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</si>
  <si>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</si>
  <si>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</si>
  <si>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</si>
  <si>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</si>
  <si>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</si>
  <si>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</si>
  <si>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</si>
  <si>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</si>
  <si>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</si>
  <si>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</si>
  <si>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</si>
  <si>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</si>
  <si>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</si>
  <si>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</si>
  <si>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</si>
  <si>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</si>
  <si>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</si>
  <si>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</si>
  <si>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</si>
  <si>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</si>
  <si>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</si>
  <si>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</si>
  <si>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</si>
  <si>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</si>
  <si>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</si>
  <si>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</si>
  <si>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</si>
  <si>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</si>
  <si>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</si>
  <si>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</si>
  <si>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</si>
  <si>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</si>
  <si>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</si>
  <si>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</si>
  <si>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</si>
  <si>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</si>
  <si>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</si>
  <si>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</si>
  <si>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</si>
  <si>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</si>
  <si>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</si>
  <si>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</si>
  <si>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</si>
  <si>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</si>
  <si>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</si>
  <si>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</si>
  <si>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</si>
  <si>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</si>
  <si>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</si>
  <si>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</si>
  <si>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</si>
  <si>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</si>
  <si>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</si>
  <si>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</si>
  <si>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</si>
  <si>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</si>
  <si>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</si>
  <si>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</si>
  <si>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</si>
  <si>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</si>
  <si>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</si>
  <si>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</si>
  <si>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</si>
  <si>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</si>
  <si>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</si>
  <si>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</si>
  <si>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</si>
  <si>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</si>
  <si>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</si>
  <si>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</si>
  <si>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</si>
  <si>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</si>
  <si>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</si>
  <si>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</si>
  <si>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</si>
  <si>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</si>
  <si>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</si>
  <si>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</si>
  <si>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</si>
  <si>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</si>
  <si>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</si>
  <si>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</si>
  <si>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</si>
  <si>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</si>
  <si>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</si>
  <si>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</si>
  <si>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</si>
  <si>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</si>
  <si>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</si>
  <si>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</si>
  <si>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</si>
  <si>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</si>
  <si>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</si>
  <si>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</si>
  <si>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</si>
  <si>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</si>
  <si>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</si>
  <si>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</si>
  <si>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</si>
  <si>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</si>
  <si>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</si>
  <si>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</si>
  <si>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</si>
  <si>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</si>
  <si>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</si>
  <si>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</si>
  <si>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</si>
  <si>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</si>
  <si>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</si>
  <si>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</si>
  <si>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</si>
  <si>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</si>
  <si>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</si>
  <si>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</si>
  <si>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</si>
  <si>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</si>
  <si>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</si>
  <si>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</si>
  <si>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</si>
  <si>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</si>
  <si>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</si>
  <si>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</si>
  <si>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</si>
  <si>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</si>
  <si>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</si>
  <si>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</si>
  <si>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</si>
  <si>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</si>
  <si>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</si>
  <si>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</si>
  <si>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</si>
  <si>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</si>
  <si>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</si>
  <si>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</si>
  <si>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</si>
  <si>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</si>
  <si>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</si>
  <si>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</si>
  <si>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</si>
  <si>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</si>
  <si>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</si>
  <si>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</si>
  <si>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</si>
  <si>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</si>
  <si>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</si>
  <si>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</si>
  <si>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</si>
  <si>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</si>
  <si>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</si>
  <si>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</si>
  <si>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</si>
  <si>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</si>
  <si>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</si>
  <si>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</si>
  <si>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</si>
  <si>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</si>
  <si>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</si>
  <si>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</si>
  <si>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</si>
  <si>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</si>
  <si>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</si>
  <si>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</si>
  <si>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</si>
  <si>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</si>
  <si>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</si>
  <si>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</si>
  <si>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</si>
  <si>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</si>
  <si>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</si>
  <si>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</si>
  <si>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</si>
  <si>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</si>
  <si>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</si>
  <si>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</si>
  <si>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</si>
  <si>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</si>
  <si>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</si>
  <si>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</si>
  <si>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</si>
  <si>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</si>
  <si>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</si>
  <si>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</si>
  <si>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</si>
  <si>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</si>
  <si>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</si>
  <si>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</si>
  <si>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</si>
  <si>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</si>
  <si>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</si>
  <si>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</si>
  <si>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</si>
  <si>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</si>
  <si>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</si>
  <si>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</si>
  <si>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</si>
  <si>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</si>
  <si>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</si>
  <si>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</si>
  <si>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</si>
  <si>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</si>
  <si>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</si>
  <si>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</si>
  <si>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</si>
  <si>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</si>
  <si>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</si>
  <si>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</si>
  <si>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</si>
  <si>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</si>
  <si>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</si>
  <si>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</si>
  <si>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</si>
  <si>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</si>
  <si>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</si>
  <si>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</si>
  <si>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</si>
  <si>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</si>
  <si>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</si>
  <si>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</si>
  <si>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</si>
  <si>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</si>
  <si>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</si>
  <si>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</si>
  <si>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</si>
  <si>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</si>
  <si>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</si>
  <si>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</si>
  <si>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</si>
  <si>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</si>
  <si>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</si>
  <si>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</si>
  <si>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</si>
  <si>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</si>
  <si>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</si>
  <si>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</si>
  <si>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</si>
  <si>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</si>
  <si>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</si>
  <si>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</si>
  <si>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</si>
  <si>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</si>
  <si>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</si>
  <si>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</si>
  <si>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</si>
  <si>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</si>
  <si>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</si>
  <si>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</si>
  <si>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</si>
  <si>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</si>
  <si>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</si>
  <si>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</si>
  <si>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</si>
  <si>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</si>
  <si>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</si>
  <si>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</si>
  <si>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</si>
  <si>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</si>
  <si>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</si>
  <si>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</si>
  <si>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</si>
  <si>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</si>
  <si>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</si>
  <si>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</si>
  <si>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</si>
  <si>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</si>
  <si>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</si>
  <si>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</si>
  <si>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</si>
  <si>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</si>
  <si>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</si>
  <si>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</si>
  <si>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</si>
  <si>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</si>
  <si>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</si>
  <si>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</si>
  <si>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</si>
  <si>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</si>
  <si>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</si>
  <si>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</si>
  <si>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</si>
  <si>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</si>
  <si>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</si>
  <si>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</si>
  <si>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</si>
  <si>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</si>
  <si>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</si>
  <si>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</si>
  <si>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</si>
  <si>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</si>
  <si>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</si>
  <si>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</si>
  <si>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</si>
  <si>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</si>
  <si>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</si>
  <si>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</si>
  <si>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</si>
  <si>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</si>
  <si>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</si>
  <si>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</si>
  <si>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</si>
  <si>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</si>
  <si>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</si>
  <si>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</si>
  <si>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</si>
  <si>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</si>
  <si>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</si>
  <si>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</si>
  <si>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</si>
  <si>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</si>
  <si>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</si>
  <si>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</si>
  <si>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</si>
  <si>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</si>
  <si>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</si>
  <si>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</si>
  <si>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</si>
  <si>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</si>
  <si>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</si>
  <si>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</si>
  <si>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</si>
  <si>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</si>
  <si>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</si>
  <si>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</si>
  <si>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</si>
  <si>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</si>
  <si>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</si>
  <si>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</si>
  <si>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</si>
  <si>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</si>
  <si>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</si>
  <si>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</si>
  <si>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</si>
  <si>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</si>
  <si>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</si>
  <si>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</si>
  <si>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</si>
  <si>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</si>
  <si>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</si>
  <si>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</si>
  <si>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</si>
  <si>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</si>
  <si>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</si>
  <si>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</si>
  <si>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</si>
  <si>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</si>
  <si>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</si>
  <si>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</si>
  <si>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</si>
  <si>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</si>
  <si>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</si>
  <si>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</si>
  <si>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</si>
  <si>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</si>
  <si>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</si>
  <si>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</si>
  <si>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</si>
  <si>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</si>
  <si>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</si>
  <si>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</si>
  <si>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</si>
  <si>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</si>
  <si>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</si>
  <si>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</si>
  <si>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</si>
  <si>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</si>
  <si>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</si>
  <si>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</si>
  <si>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</si>
  <si>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</si>
  <si>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</si>
  <si>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</si>
  <si>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</si>
  <si>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</si>
  <si>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</si>
  <si>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</si>
  <si>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</si>
  <si>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</si>
  <si>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</si>
  <si>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</si>
  <si>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</si>
  <si>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</si>
  <si>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</si>
  <si>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</si>
  <si>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</si>
  <si>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</si>
  <si>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</si>
  <si>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</si>
  <si>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</si>
  <si>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</si>
  <si>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</si>
  <si>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</si>
  <si>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</si>
  <si>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</si>
  <si>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</si>
  <si>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</si>
  <si>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</si>
  <si>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</si>
  <si>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</si>
  <si>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</si>
  <si>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</si>
  <si>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</si>
  <si>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</si>
  <si>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</si>
  <si>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</si>
  <si>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</si>
  <si>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</si>
  <si>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</si>
  <si>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</si>
  <si>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</si>
  <si>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</si>
  <si>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</si>
  <si>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</si>
  <si>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</si>
  <si>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</si>
  <si>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</si>
  <si>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</si>
  <si>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</si>
  <si>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</si>
  <si>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</si>
  <si>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</si>
  <si>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</si>
  <si>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</si>
  <si>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</si>
  <si>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</si>
  <si>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</si>
  <si>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</si>
  <si>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</si>
  <si>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</si>
  <si>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</si>
  <si>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</si>
  <si>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</si>
  <si>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</si>
  <si>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</si>
  <si>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</si>
  <si>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</si>
  <si>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</si>
  <si>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</si>
  <si>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</si>
  <si>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</si>
  <si>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</si>
  <si>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</si>
  <si>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</si>
  <si>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</si>
  <si>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</si>
  <si>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</si>
  <si>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</si>
  <si>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</si>
  <si>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</si>
  <si>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</si>
  <si>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</si>
  <si>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</si>
  <si>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</si>
  <si>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</si>
  <si>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</si>
  <si>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</si>
  <si>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</si>
  <si>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</si>
  <si>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</si>
  <si>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</si>
  <si>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</si>
  <si>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</si>
  <si>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</si>
  <si>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</si>
  <si>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</si>
  <si>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</si>
  <si>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</si>
  <si>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</si>
  <si>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</si>
  <si>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</si>
  <si>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</si>
  <si>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</si>
  <si>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</si>
  <si>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</si>
  <si>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</si>
  <si>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</si>
  <si>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</si>
  <si>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</si>
  <si>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</si>
  <si>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</si>
  <si>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</si>
  <si>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</si>
  <si>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</si>
  <si>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</si>
  <si>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</si>
  <si>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</si>
  <si>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</si>
  <si>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</si>
  <si>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</si>
  <si>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</si>
  <si>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</si>
  <si>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</si>
  <si>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</si>
  <si>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</si>
  <si>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</si>
  <si>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</si>
  <si>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</si>
  <si>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</si>
  <si>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</si>
  <si>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</si>
  <si>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</si>
  <si>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</si>
  <si>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</si>
  <si>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</si>
  <si>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</si>
  <si>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</si>
  <si>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</si>
  <si>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</si>
  <si>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</si>
  <si>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</si>
  <si>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</si>
  <si>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</si>
  <si>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</si>
  <si>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</si>
  <si>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</si>
  <si>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</si>
  <si>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</si>
  <si>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</si>
  <si>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</si>
  <si>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</si>
  <si>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</si>
  <si>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</si>
  <si>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</si>
  <si>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</si>
  <si>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</si>
  <si>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</si>
  <si>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</si>
  <si>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</si>
  <si>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</si>
  <si>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</si>
  <si>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</si>
  <si>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</si>
  <si>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</si>
  <si>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</si>
  <si>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</si>
  <si>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</si>
  <si>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</si>
  <si>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</si>
  <si>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</si>
  <si>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</si>
  <si>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</si>
  <si>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</si>
  <si>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</si>
  <si>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</si>
  <si>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</si>
  <si>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</si>
  <si>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</si>
  <si>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</si>
  <si>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</si>
  <si>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</si>
  <si>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</si>
  <si>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</si>
  <si>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</si>
  <si>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</si>
  <si>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</si>
  <si>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</si>
  <si>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</si>
  <si>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</si>
  <si>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</si>
  <si>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</si>
  <si>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</si>
  <si>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</si>
  <si>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</si>
  <si>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</si>
  <si>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</si>
  <si>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</si>
  <si>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</si>
  <si>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</si>
  <si>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</si>
  <si>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</si>
  <si>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</si>
  <si>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</si>
  <si>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</si>
  <si>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</si>
  <si>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</si>
  <si>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</si>
  <si>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</si>
  <si>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</si>
  <si>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</si>
  <si>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</si>
  <si>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</si>
  <si>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</si>
  <si>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</si>
  <si>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</si>
  <si>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</si>
  <si>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</si>
  <si>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</si>
  <si>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</si>
  <si>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</si>
  <si>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</si>
  <si>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</si>
  <si>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</si>
  <si>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</si>
  <si>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</si>
  <si>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</si>
  <si>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</si>
  <si>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</si>
  <si>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</si>
  <si>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</si>
  <si>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</si>
  <si>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</si>
  <si>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</si>
  <si>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</si>
  <si>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</si>
  <si>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</si>
  <si>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</si>
  <si>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</si>
  <si>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</si>
  <si>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</si>
  <si>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</si>
  <si>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</si>
  <si>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</si>
  <si>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</si>
  <si>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</si>
  <si>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</si>
  <si>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</si>
  <si>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</si>
  <si>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</si>
  <si>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</si>
  <si>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</si>
  <si>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</si>
  <si>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</si>
  <si>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</si>
  <si>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</si>
  <si>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</si>
  <si>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</si>
  <si>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</si>
  <si>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</si>
  <si>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</si>
  <si>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</si>
  <si>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</si>
  <si>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</si>
  <si>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</si>
  <si>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</si>
  <si>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</si>
  <si>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</si>
  <si>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</si>
  <si>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</si>
  <si>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</si>
  <si>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</si>
  <si>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</si>
  <si>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</si>
  <si>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</si>
  <si>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</si>
  <si>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</si>
  <si>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</si>
  <si>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</si>
  <si>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</si>
  <si>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</si>
  <si>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</si>
  <si>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</si>
  <si>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</si>
  <si>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</si>
  <si>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</si>
  <si>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</si>
  <si>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</si>
  <si>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</si>
  <si>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</si>
  <si>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</si>
  <si>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</si>
  <si>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</si>
  <si>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</si>
  <si>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</si>
  <si>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</si>
  <si>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</si>
  <si>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</si>
  <si>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</si>
  <si>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</si>
  <si>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</si>
  <si>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</si>
  <si>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</si>
  <si>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</si>
  <si>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</si>
  <si>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</si>
  <si>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</si>
  <si>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</si>
  <si>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</si>
  <si>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</si>
  <si>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</si>
  <si>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</si>
  <si>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</si>
  <si>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</si>
  <si>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</si>
  <si>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</si>
  <si>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</si>
  <si>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</si>
  <si>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</si>
  <si>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</si>
  <si>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</si>
  <si>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</si>
  <si>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</si>
  <si>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</si>
  <si>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</si>
  <si>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</si>
  <si>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</si>
  <si>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</si>
  <si>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</si>
  <si>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</si>
  <si>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</si>
  <si>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</si>
  <si>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</si>
  <si>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</si>
  <si>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</si>
  <si>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</si>
  <si>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</si>
  <si>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</si>
  <si>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</si>
  <si>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</si>
  <si>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</si>
  <si>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</si>
  <si>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</si>
  <si>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</si>
  <si>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</si>
  <si>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</si>
  <si>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</si>
  <si>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</si>
  <si>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</si>
  <si>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</si>
  <si>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</si>
  <si>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</si>
  <si>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</si>
  <si>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</si>
  <si>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</si>
  <si>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</si>
  <si>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</si>
  <si>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</si>
  <si>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</si>
  <si>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</si>
  <si>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</si>
  <si>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</si>
  <si>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</si>
  <si>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</si>
  <si>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</si>
  <si>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</si>
  <si>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</si>
  <si>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</si>
  <si>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</si>
  <si>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</si>
  <si>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</si>
  <si>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</si>
  <si>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</si>
  <si>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</si>
  <si>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</si>
  <si>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</si>
  <si>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</si>
  <si>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</si>
  <si>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</si>
  <si>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</si>
  <si>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</si>
  <si>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</si>
  <si>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</si>
  <si>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</si>
  <si>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</si>
  <si>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</si>
  <si>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</si>
  <si>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</si>
  <si>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</si>
  <si>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</si>
  <si>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</si>
  <si>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</si>
  <si>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</si>
  <si>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</si>
  <si>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</si>
  <si>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</si>
  <si>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</si>
  <si>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</si>
  <si>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</si>
  <si>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</si>
  <si>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</si>
  <si>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</si>
  <si>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</si>
  <si>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</si>
  <si>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</si>
  <si>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</si>
  <si>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</si>
  <si>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</si>
  <si>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</si>
  <si>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</si>
  <si>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</si>
  <si>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</si>
  <si>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</si>
  <si>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</si>
  <si>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</si>
  <si>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</si>
  <si>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</si>
  <si>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</si>
  <si>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</si>
  <si>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</si>
  <si>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</si>
  <si>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</si>
  <si>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</si>
  <si>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</si>
  <si>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</si>
  <si>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</si>
  <si>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</si>
  <si>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</si>
  <si>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</si>
  <si>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</si>
  <si>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</si>
  <si>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</si>
  <si>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</si>
  <si>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</si>
  <si>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</si>
  <si>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</si>
  <si>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</si>
  <si>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</si>
  <si>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</si>
  <si>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</si>
  <si>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</si>
  <si>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</si>
  <si>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</si>
  <si>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</si>
  <si>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</si>
  <si>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</si>
  <si>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</si>
  <si>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</si>
  <si>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</si>
  <si>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</si>
  <si>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</si>
  <si>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</si>
  <si>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</si>
  <si>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</si>
  <si>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</si>
  <si>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</si>
  <si>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</si>
  <si>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</si>
  <si>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</si>
  <si>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</si>
  <si>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</si>
  <si>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</si>
  <si>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</si>
  <si>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</si>
  <si>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</si>
  <si>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</si>
  <si>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</si>
  <si>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</si>
  <si>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</si>
  <si>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</si>
  <si>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</si>
  <si>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</si>
  <si>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</si>
  <si>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</si>
  <si>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</si>
  <si>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</si>
  <si>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</si>
  <si>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</si>
  <si>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</si>
  <si>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</si>
  <si>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</si>
  <si>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</si>
  <si>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</si>
  <si>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</si>
  <si>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</si>
  <si>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</si>
  <si>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</si>
  <si>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</si>
  <si>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</si>
  <si>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</si>
  <si>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</si>
  <si>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</si>
  <si>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</si>
  <si>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</si>
  <si>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</si>
  <si>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</si>
  <si>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</si>
  <si>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</si>
  <si>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</si>
  <si>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</si>
  <si>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</si>
  <si>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</si>
  <si>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</si>
  <si>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</si>
  <si>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</si>
  <si>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</si>
  <si>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</si>
  <si>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</si>
  <si>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</si>
  <si>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</si>
  <si>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</si>
  <si>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</si>
  <si>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</si>
  <si>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</si>
  <si>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</si>
  <si>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</si>
  <si>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</si>
  <si>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</si>
  <si>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</si>
  <si>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</si>
  <si>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</si>
  <si>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</si>
  <si>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</si>
  <si>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</si>
  <si>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</si>
  <si>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</si>
  <si>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</si>
  <si>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</si>
  <si>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</si>
  <si>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</si>
  <si>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</si>
  <si>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</si>
  <si>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</si>
  <si>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</si>
  <si>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</si>
  <si>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</si>
  <si>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</si>
  <si>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</si>
  <si>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</si>
  <si>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</si>
  <si>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</si>
  <si>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</si>
  <si>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</si>
  <si>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</si>
  <si>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</si>
  <si>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</si>
  <si>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</si>
  <si>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</si>
  <si>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</si>
  <si>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</si>
  <si>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</si>
  <si>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</si>
  <si>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</si>
  <si>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</si>
  <si>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</si>
  <si>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</si>
  <si>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</si>
  <si>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</si>
  <si>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</si>
  <si>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</si>
  <si>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</si>
  <si>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</si>
  <si>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</si>
  <si>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</si>
  <si>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</si>
  <si>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</si>
  <si>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</si>
  <si>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</si>
  <si>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</si>
  <si>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</si>
  <si>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</si>
  <si>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</si>
  <si>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</si>
  <si>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</si>
  <si>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</si>
  <si>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</si>
  <si>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</si>
  <si>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</si>
  <si>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</si>
  <si>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</si>
  <si>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</si>
  <si>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</si>
  <si>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</si>
  <si>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</si>
  <si>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</si>
  <si>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</si>
  <si>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</si>
  <si>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</si>
  <si>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</si>
  <si>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</si>
  <si>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</si>
  <si>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</si>
  <si>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</si>
  <si>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</si>
  <si>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</si>
  <si>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</si>
  <si>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</si>
  <si>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</si>
  <si>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</si>
  <si>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</si>
  <si>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</si>
  <si>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</si>
  <si>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</si>
  <si>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</si>
  <si>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</si>
  <si>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</si>
  <si>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</si>
  <si>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</si>
  <si>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</si>
  <si>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</si>
  <si>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</si>
  <si>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</si>
  <si>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</si>
  <si>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</si>
  <si>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</si>
  <si>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</si>
  <si>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</si>
  <si>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</si>
  <si>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</si>
  <si>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</si>
  <si>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</si>
  <si>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</si>
  <si>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</si>
  <si>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</si>
  <si>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</si>
  <si>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</si>
  <si>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</si>
  <si>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</si>
  <si>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</si>
  <si>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</si>
  <si>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</si>
  <si>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</si>
  <si>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</si>
  <si>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</si>
  <si>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</si>
  <si>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</si>
  <si>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</si>
  <si>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</si>
  <si>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</si>
  <si>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</si>
  <si>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</si>
  <si>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</si>
  <si>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</si>
  <si>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</si>
  <si>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</si>
  <si>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</si>
  <si>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</si>
  <si>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</si>
  <si>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</si>
  <si>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</si>
  <si>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</si>
  <si>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</si>
  <si>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</si>
  <si>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</si>
  <si>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</si>
  <si>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</si>
  <si>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</si>
  <si>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</si>
  <si>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</si>
  <si>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</si>
  <si>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</si>
  <si>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</si>
  <si>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</si>
  <si>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</si>
  <si>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</si>
  <si>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</si>
  <si>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</si>
  <si>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</si>
  <si>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</si>
  <si>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</si>
  <si>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</si>
  <si>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</si>
  <si>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</si>
  <si>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</si>
  <si>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</si>
  <si>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</si>
  <si>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</si>
  <si>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</si>
  <si>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</si>
  <si>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</si>
  <si>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</si>
  <si>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</si>
  <si>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</si>
  <si>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</si>
  <si>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</si>
  <si>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</si>
  <si>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</si>
  <si>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</si>
  <si>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</si>
  <si>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</si>
  <si>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</si>
  <si>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</si>
  <si>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</si>
  <si>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</si>
  <si>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</si>
  <si>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</si>
  <si>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</si>
  <si>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</si>
  <si>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</si>
  <si>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</si>
  <si>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</si>
  <si>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</si>
  <si>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</si>
  <si>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</si>
  <si>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</si>
  <si>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</si>
  <si>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</si>
  <si>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</si>
  <si>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</si>
  <si>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</si>
  <si>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</si>
  <si>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</si>
  <si>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</si>
  <si>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</si>
  <si>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</si>
  <si>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</si>
  <si>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</si>
  <si>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</si>
  <si>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</si>
  <si>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</si>
  <si>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</si>
  <si>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</si>
  <si>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</si>
  <si>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</si>
  <si>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</si>
  <si>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</si>
  <si>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</si>
  <si>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</si>
  <si>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</si>
  <si>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</si>
  <si>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</si>
  <si>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</si>
  <si>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</si>
  <si>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</si>
  <si>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</si>
  <si>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</si>
  <si>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</si>
  <si>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</si>
  <si>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</si>
  <si>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</si>
  <si>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</si>
  <si>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</si>
  <si>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</si>
  <si>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</si>
  <si>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</si>
  <si>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</si>
  <si>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</si>
  <si>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</si>
  <si>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</si>
  <si>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</si>
  <si>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</si>
  <si>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</si>
  <si>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</si>
  <si>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</si>
  <si>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</si>
  <si>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</si>
  <si>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</si>
  <si>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</si>
  <si>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</si>
  <si>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</si>
  <si>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</si>
  <si>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</si>
  <si>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</si>
  <si>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</si>
  <si>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</si>
  <si>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</si>
  <si>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</si>
  <si>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</si>
  <si>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</si>
  <si>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</si>
  <si>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</si>
  <si>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</si>
  <si>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</si>
  <si>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</si>
  <si>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</si>
  <si>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</si>
  <si>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</si>
  <si>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</si>
  <si>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</si>
  <si>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</si>
  <si>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</si>
  <si>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</si>
  <si>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</si>
  <si>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</si>
  <si>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</si>
  <si>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</si>
  <si>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</si>
  <si>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</si>
  <si>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</si>
  <si>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</si>
  <si>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</si>
  <si>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</si>
  <si>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</si>
  <si>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</si>
  <si>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</si>
  <si>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</si>
  <si>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</si>
  <si>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</si>
  <si>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</si>
  <si>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</si>
  <si>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</si>
  <si>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</si>
  <si>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</si>
  <si>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</si>
  <si>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</si>
  <si>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</si>
  <si>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</si>
  <si>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</si>
  <si>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</si>
  <si>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</si>
  <si>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</si>
  <si>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</si>
  <si>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</si>
  <si>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</si>
  <si>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</si>
  <si>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</si>
  <si>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</si>
  <si>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</si>
  <si>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</si>
  <si>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</si>
  <si>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</si>
  <si>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</si>
  <si>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</si>
  <si>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</si>
  <si>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</si>
  <si>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</si>
  <si>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</si>
  <si>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</si>
  <si>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</si>
  <si>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</si>
  <si>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</si>
  <si>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</si>
  <si>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</si>
  <si>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</si>
  <si>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</si>
  <si>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</si>
  <si>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</si>
  <si>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</si>
  <si>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</si>
  <si>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</si>
  <si>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</si>
  <si>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</si>
  <si>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</si>
  <si>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</si>
  <si>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</si>
  <si>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</si>
  <si>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</si>
  <si>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</si>
  <si>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</si>
  <si>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</si>
  <si>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</si>
  <si>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</si>
  <si>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</si>
  <si>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</si>
  <si>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</si>
  <si>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</si>
  <si>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</si>
  <si>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</si>
  <si>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</si>
  <si>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</si>
  <si>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</si>
  <si>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</si>
  <si>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</si>
  <si>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</si>
  <si>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</si>
  <si>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</si>
  <si>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</si>
  <si>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</si>
  <si>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</si>
  <si>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</si>
  <si>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</si>
  <si>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</si>
  <si>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</si>
  <si>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</si>
  <si>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</si>
  <si>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</si>
  <si>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</si>
  <si>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</si>
  <si>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</si>
  <si>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</si>
  <si>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</si>
  <si>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</si>
  <si>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</si>
  <si>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</si>
  <si>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</si>
  <si>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</si>
  <si>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</si>
  <si>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</si>
  <si>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</si>
  <si>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</si>
  <si>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</si>
  <si>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</si>
  <si>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</si>
  <si>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</si>
  <si>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</si>
  <si>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</si>
  <si>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</si>
  <si>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</si>
  <si>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</si>
  <si>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</si>
  <si>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</si>
  <si>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</si>
  <si>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</si>
  <si>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</si>
  <si>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</si>
  <si>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</si>
  <si>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</si>
  <si>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</si>
  <si>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</si>
  <si>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</si>
  <si>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</si>
  <si>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</si>
  <si>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</si>
  <si>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</si>
  <si>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</si>
  <si>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</si>
  <si>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</si>
  <si>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</si>
  <si>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</si>
  <si>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</si>
  <si>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</si>
  <si>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</si>
  <si>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</si>
  <si>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</si>
  <si>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</si>
  <si>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</si>
  <si>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</si>
  <si>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</si>
  <si>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</si>
  <si>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</si>
  <si>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</si>
  <si>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</si>
  <si>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</si>
  <si>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</si>
  <si>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</si>
  <si>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</si>
  <si>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</si>
  <si>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</si>
  <si>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</si>
  <si>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</si>
  <si>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</si>
  <si>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</si>
  <si>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</si>
  <si>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</si>
  <si>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</si>
  <si>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</si>
  <si>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</si>
  <si>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</si>
  <si>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</si>
  <si>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</si>
  <si>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</si>
  <si>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</si>
  <si>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</si>
  <si>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</si>
  <si>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</si>
  <si>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</si>
  <si>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</si>
  <si>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</si>
  <si>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</si>
  <si>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</si>
  <si>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</si>
  <si>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</si>
  <si>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</si>
  <si>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</si>
  <si>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</si>
  <si>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</si>
  <si>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</si>
  <si>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</si>
  <si>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</si>
  <si>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</si>
  <si>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</si>
  <si>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</si>
  <si>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</si>
  <si>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</si>
  <si>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</si>
  <si>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</si>
  <si>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</si>
  <si>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</si>
  <si>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</si>
  <si>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</si>
  <si>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</si>
  <si>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</si>
  <si>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</si>
  <si>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</si>
  <si>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</si>
  <si>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</si>
  <si>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</si>
  <si>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</si>
  <si>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</si>
  <si>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</si>
  <si>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</si>
  <si>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</si>
  <si>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</si>
  <si>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</si>
  <si>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</si>
  <si>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</si>
  <si>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</si>
  <si>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</si>
  <si>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</si>
  <si>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</si>
  <si>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</si>
  <si>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</si>
  <si>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</si>
  <si>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</si>
  <si>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</si>
  <si>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</si>
  <si>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</si>
  <si>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</si>
  <si>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</si>
  <si>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</si>
  <si>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</si>
  <si>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</si>
  <si>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</si>
  <si>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</si>
  <si>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</si>
  <si>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</si>
  <si>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</si>
  <si>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</si>
  <si>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</si>
  <si>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</si>
  <si>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</si>
  <si>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</si>
  <si>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</si>
  <si>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</si>
  <si>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</si>
  <si>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</si>
  <si>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</si>
  <si>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</si>
  <si>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</si>
  <si>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</si>
  <si>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</si>
  <si>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</si>
  <si>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</si>
  <si>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</si>
  <si>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</si>
  <si>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</si>
  <si>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</si>
  <si>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</si>
  <si>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</si>
  <si>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</si>
  <si>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</si>
  <si>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</si>
  <si>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</si>
  <si>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</si>
  <si>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</si>
  <si>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</si>
  <si>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</si>
  <si>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</si>
  <si>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</si>
  <si>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</si>
  <si>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</si>
  <si>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</si>
  <si>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</si>
  <si>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</si>
  <si>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</si>
  <si>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</si>
  <si>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</si>
  <si>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</si>
  <si>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</si>
  <si>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</si>
  <si>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</si>
  <si>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</si>
  <si>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</si>
  <si>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</si>
  <si>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</si>
  <si>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</si>
  <si>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</si>
  <si>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</si>
  <si>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</si>
  <si>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</si>
  <si>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</si>
  <si>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</si>
  <si>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</si>
  <si>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</si>
  <si>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</si>
  <si>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</si>
  <si>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</si>
  <si>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</si>
  <si>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</si>
  <si>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</si>
  <si>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</si>
  <si>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</si>
  <si>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</si>
  <si>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</si>
  <si>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</si>
  <si>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</si>
  <si>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</si>
  <si>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</si>
  <si>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</si>
  <si>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</si>
  <si>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</si>
  <si>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</si>
  <si>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</si>
  <si>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</si>
  <si>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</si>
  <si>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</si>
  <si>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</si>
  <si>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</si>
  <si>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</si>
  <si>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</si>
  <si>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</si>
  <si>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</si>
  <si>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</si>
  <si>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</si>
  <si>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</si>
  <si>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</si>
  <si>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</si>
  <si>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</si>
  <si>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</si>
  <si>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</si>
  <si>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</si>
  <si>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</si>
  <si>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</si>
  <si>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</si>
  <si>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</si>
  <si>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</si>
  <si>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</si>
  <si>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</si>
  <si>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</si>
  <si>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</si>
  <si>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</si>
  <si>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</si>
  <si>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</si>
  <si>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</si>
  <si>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</si>
  <si>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</si>
  <si>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</si>
  <si>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</si>
  <si>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</si>
  <si>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</si>
  <si>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</si>
  <si>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</si>
  <si>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</si>
  <si>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</si>
  <si>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</si>
  <si>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</si>
  <si>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</si>
  <si>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</si>
  <si>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</si>
  <si>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</si>
  <si>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</si>
  <si>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</si>
  <si>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</si>
  <si>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</si>
  <si>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</si>
  <si>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</si>
  <si>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</si>
  <si>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</si>
  <si>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</si>
  <si>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</si>
  <si>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</si>
  <si>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</si>
  <si>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</si>
  <si>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</si>
  <si>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</si>
  <si>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</si>
  <si>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</si>
  <si>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</si>
  <si>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</si>
  <si>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</si>
  <si>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</si>
  <si>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</si>
  <si>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</si>
  <si>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</si>
  <si>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</si>
  <si>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</si>
  <si>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</si>
  <si>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</si>
  <si>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</si>
  <si>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</si>
  <si>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</si>
  <si>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</si>
  <si>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</si>
  <si>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</si>
  <si>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</si>
  <si>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</si>
  <si>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</si>
  <si>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</si>
  <si>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</si>
  <si>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</si>
  <si>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</si>
  <si>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</si>
  <si>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</si>
  <si>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</si>
  <si>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</si>
  <si>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</si>
  <si>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</si>
  <si>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</si>
  <si>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</si>
  <si>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</si>
  <si>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</si>
  <si>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</si>
  <si>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</si>
  <si>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</si>
  <si>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</si>
  <si>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</si>
  <si>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</si>
  <si>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</si>
  <si>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</si>
  <si>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</si>
  <si>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</si>
  <si>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</si>
  <si>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</si>
  <si>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</si>
  <si>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</si>
  <si>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</si>
  <si>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</si>
  <si>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</si>
  <si>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</si>
  <si>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</si>
  <si>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</si>
  <si>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</si>
  <si>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</si>
  <si>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</si>
  <si>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</si>
  <si>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</si>
  <si>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</si>
  <si>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</si>
  <si>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</si>
  <si>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</si>
  <si>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</si>
  <si>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</si>
  <si>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</si>
  <si>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</si>
  <si>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</si>
  <si>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</si>
  <si>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</si>
  <si>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</si>
  <si>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</si>
  <si>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</si>
  <si>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</si>
  <si>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</si>
  <si>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</si>
  <si>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</si>
  <si>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</si>
  <si>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</si>
  <si>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</si>
  <si>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</si>
  <si>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</si>
  <si>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</si>
  <si>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</si>
  <si>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</si>
  <si>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</si>
  <si>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</si>
  <si>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</si>
  <si>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</si>
  <si>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</si>
  <si>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</si>
  <si>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</si>
  <si>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</si>
  <si>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</si>
  <si>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</si>
  <si>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</si>
  <si>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</si>
  <si>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</si>
  <si>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</si>
  <si>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</si>
  <si>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</si>
  <si>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</si>
  <si>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</si>
  <si>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</si>
  <si>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</si>
  <si>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</si>
  <si>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</si>
  <si>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</si>
  <si>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</si>
  <si>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</si>
  <si>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</si>
  <si>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</si>
  <si>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</si>
  <si>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</si>
  <si>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</si>
  <si>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</si>
  <si>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</si>
  <si>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</si>
  <si>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</si>
  <si>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</si>
  <si>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</si>
  <si>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</si>
  <si>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</si>
  <si>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</si>
  <si>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</si>
  <si>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</si>
  <si>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</si>
  <si>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</si>
  <si>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</si>
  <si>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</si>
  <si>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</si>
  <si>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</si>
  <si>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</si>
  <si>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</si>
  <si>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</si>
  <si>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</si>
  <si>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</si>
  <si>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</si>
  <si>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</si>
  <si>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</si>
  <si>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</si>
  <si>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</si>
  <si>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</si>
  <si>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</si>
  <si>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</si>
  <si>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</si>
  <si>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</si>
  <si>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</si>
  <si>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</si>
  <si>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</si>
  <si>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</si>
  <si>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</si>
  <si>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</si>
  <si>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</si>
  <si>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</si>
  <si>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</si>
  <si>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</si>
  <si>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</si>
  <si>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</si>
  <si>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</si>
  <si>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</si>
  <si>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</si>
  <si>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</si>
  <si>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</si>
  <si>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</si>
  <si>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</si>
  <si>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</si>
  <si>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</si>
  <si>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</si>
  <si>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</si>
  <si>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</si>
  <si>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</si>
  <si>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</si>
  <si>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</si>
  <si>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</si>
  <si>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</si>
  <si>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</si>
  <si>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</si>
  <si>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</si>
  <si>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</si>
  <si>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</si>
  <si>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</si>
  <si>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</si>
  <si>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</si>
  <si>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</si>
  <si>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</si>
  <si>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</si>
  <si>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</si>
  <si>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</si>
  <si>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</si>
  <si>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</si>
  <si>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</si>
  <si>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</si>
  <si>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</si>
  <si>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</si>
  <si>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</si>
  <si>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</si>
  <si>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</si>
  <si>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</si>
  <si>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</si>
  <si>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</si>
  <si>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</si>
  <si>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</si>
  <si>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</si>
  <si>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</si>
  <si>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</si>
  <si>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</si>
  <si>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</si>
  <si>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</si>
  <si>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</si>
  <si>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</si>
  <si>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</si>
  <si>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</si>
  <si>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</si>
  <si>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</si>
  <si>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</si>
  <si>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</si>
  <si>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</si>
  <si>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</si>
  <si>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</si>
  <si>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</si>
  <si>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</si>
  <si>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</si>
  <si>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</si>
  <si>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</si>
  <si>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</si>
  <si>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</si>
  <si>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</si>
  <si>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</si>
  <si>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</si>
  <si>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</si>
  <si>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</si>
  <si>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</si>
  <si>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</si>
  <si>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</si>
  <si>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</si>
  <si>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</si>
  <si>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</si>
  <si>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</si>
  <si>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</si>
  <si>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</si>
  <si>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</si>
  <si>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</si>
  <si>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</si>
  <si>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</si>
  <si>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</si>
  <si>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</si>
  <si>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</si>
  <si>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</si>
  <si>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</si>
  <si>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</si>
  <si>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</si>
  <si>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</si>
  <si>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</si>
  <si>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</si>
  <si>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</si>
  <si>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</si>
  <si>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</si>
  <si>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</si>
  <si>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</si>
  <si>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</si>
  <si>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</si>
  <si>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</si>
  <si>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</si>
  <si>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</si>
  <si>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</si>
  <si>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</si>
  <si>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</si>
  <si>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</si>
  <si>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</si>
  <si>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</si>
  <si>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</si>
  <si>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</si>
  <si>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</si>
  <si>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</si>
  <si>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</si>
  <si>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</si>
  <si>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</si>
  <si>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</si>
  <si>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</si>
  <si>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</si>
  <si>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</si>
  <si>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</si>
  <si>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</si>
  <si>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</si>
  <si>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</si>
  <si>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</si>
  <si>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</si>
  <si>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</si>
  <si>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</si>
  <si>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</si>
  <si>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</si>
  <si>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</si>
  <si>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</si>
  <si>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</si>
  <si>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</si>
  <si>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</si>
  <si>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</si>
  <si>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</si>
  <si>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</si>
  <si>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</si>
  <si>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</si>
  <si>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</si>
  <si>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</si>
  <si>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</si>
  <si>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</si>
  <si>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</si>
  <si>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</si>
  <si>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</si>
  <si>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</si>
  <si>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</si>
  <si>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</si>
  <si>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</si>
  <si>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</si>
  <si>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</si>
  <si>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</si>
  <si>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</si>
  <si>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</si>
  <si>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</si>
  <si>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</si>
  <si>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</si>
  <si>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</si>
  <si>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</si>
  <si>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</si>
  <si>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</si>
  <si>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</si>
  <si>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</si>
  <si>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</si>
  <si>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</si>
  <si>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</si>
  <si>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</si>
  <si>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</si>
  <si>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</si>
  <si>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</si>
  <si>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</si>
  <si>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</si>
  <si>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</si>
  <si>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</si>
  <si>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</si>
  <si>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</si>
  <si>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</si>
  <si>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</si>
  <si>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</si>
  <si>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</si>
  <si>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</si>
  <si>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</si>
  <si>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</si>
  <si>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</si>
  <si>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</si>
  <si>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</si>
  <si>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</si>
  <si>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</si>
  <si>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</si>
  <si>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</si>
  <si>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</si>
  <si>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</si>
  <si>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</si>
  <si>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</si>
  <si>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</si>
  <si>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</si>
  <si>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</si>
  <si>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</si>
  <si>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</si>
  <si>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</si>
  <si>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</si>
  <si>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</si>
  <si>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</si>
  <si>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</si>
  <si>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</si>
  <si>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</si>
  <si>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</si>
  <si>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</si>
  <si>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</si>
  <si>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</si>
  <si>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</si>
  <si>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</si>
  <si>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</si>
  <si>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</si>
  <si>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</si>
  <si>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</si>
  <si>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</si>
  <si>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</si>
  <si>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</si>
  <si>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</si>
  <si>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</si>
  <si>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</si>
  <si>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</si>
  <si>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</si>
  <si>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</si>
  <si>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</si>
  <si>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</si>
  <si>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</si>
  <si>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</si>
  <si>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</si>
  <si>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</si>
  <si>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</si>
  <si>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</si>
  <si>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</si>
  <si>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</si>
  <si>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</si>
  <si>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</si>
  <si>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</si>
  <si>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</si>
  <si>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</si>
  <si>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</si>
  <si>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</si>
  <si>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</si>
  <si>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</si>
  <si>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</si>
  <si>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</si>
  <si>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</si>
  <si>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</si>
  <si>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</si>
  <si>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</si>
  <si>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</si>
  <si>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</si>
  <si>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</si>
  <si>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</si>
  <si>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</si>
  <si>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</si>
  <si>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</si>
  <si>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</si>
  <si>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</si>
  <si>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</si>
  <si>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</si>
  <si>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</si>
  <si>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</si>
  <si>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</si>
  <si>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</si>
  <si>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</si>
  <si>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</si>
  <si>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</si>
  <si>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</si>
  <si>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</si>
  <si>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</si>
  <si>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</si>
  <si>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</si>
  <si>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</si>
  <si>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</si>
  <si>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</si>
  <si>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</si>
  <si>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</si>
  <si>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</si>
  <si>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</si>
  <si>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</si>
  <si>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</si>
  <si>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</si>
  <si>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</si>
  <si>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</si>
  <si>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</si>
  <si>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</si>
  <si>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</si>
  <si>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</si>
  <si>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</si>
  <si>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</si>
  <si>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</si>
  <si>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</si>
  <si>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</si>
  <si>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</si>
  <si>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</si>
  <si>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</si>
  <si>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</si>
  <si>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</si>
  <si>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</si>
  <si>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</si>
  <si>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</si>
  <si>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</si>
  <si>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</si>
  <si>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</si>
  <si>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</si>
  <si>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</si>
  <si>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</si>
  <si>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</si>
  <si>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</si>
  <si>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</si>
  <si>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</si>
  <si>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</si>
  <si>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</si>
  <si>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</si>
  <si>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</si>
  <si>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</si>
  <si>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</si>
  <si>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</si>
  <si>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</si>
  <si>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</si>
  <si>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</si>
  <si>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</si>
  <si>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</si>
  <si>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</si>
  <si>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</si>
  <si>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</si>
  <si>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</si>
  <si>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</si>
  <si>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</si>
  <si>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</si>
  <si>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</si>
  <si>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</si>
  <si>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</si>
  <si>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</si>
  <si>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</si>
  <si>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</si>
  <si>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</si>
  <si>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</si>
  <si>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</si>
  <si>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</si>
  <si>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</si>
  <si>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</si>
  <si>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</si>
  <si>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</si>
  <si>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</si>
  <si>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</si>
  <si>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</si>
  <si>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</si>
  <si>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</si>
  <si>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</si>
  <si>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</si>
  <si>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</si>
  <si>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</si>
  <si>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</si>
  <si>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</si>
  <si>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</si>
  <si>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</si>
  <si>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</si>
  <si>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</si>
  <si>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</si>
  <si>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</si>
  <si>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</si>
  <si>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</si>
  <si>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</si>
  <si>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</si>
  <si>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</si>
  <si>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</si>
  <si>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</si>
  <si>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</si>
  <si>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</si>
  <si>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</si>
  <si>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</si>
  <si>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</si>
  <si>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</si>
  <si>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</si>
  <si>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</si>
  <si>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</si>
  <si>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</si>
  <si>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</si>
  <si>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</si>
  <si>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</si>
  <si>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</si>
  <si>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</si>
  <si>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</si>
  <si>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</si>
  <si>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</si>
  <si>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</si>
  <si>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</si>
  <si>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</si>
  <si>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</si>
  <si>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</si>
  <si>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</si>
  <si>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</si>
  <si>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</si>
  <si>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</si>
  <si>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</si>
  <si>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</si>
  <si>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</si>
  <si>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</si>
  <si>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</si>
  <si>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</si>
  <si>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</si>
  <si>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</si>
  <si>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</si>
  <si>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</si>
  <si>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</si>
  <si>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</si>
  <si>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</si>
  <si>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</si>
  <si>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</si>
  <si>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</si>
  <si>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</si>
  <si>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</si>
  <si>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</si>
  <si>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</si>
  <si>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</si>
  <si>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</si>
  <si>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</si>
  <si>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</si>
  <si>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</si>
  <si>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</si>
  <si>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</si>
  <si>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</si>
  <si>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</si>
  <si>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</si>
  <si>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</si>
  <si>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</si>
  <si>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</si>
  <si>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</si>
  <si>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</si>
  <si>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</si>
  <si>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</si>
  <si>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</si>
  <si>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</si>
  <si>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</si>
  <si>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</si>
  <si>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</si>
  <si>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</si>
  <si>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</si>
  <si>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</si>
  <si>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</si>
  <si>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</si>
  <si>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</si>
  <si>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</si>
  <si>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</si>
  <si>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</si>
  <si>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</si>
  <si>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</si>
  <si>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</si>
  <si>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</si>
  <si>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</si>
  <si>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</si>
  <si>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</si>
  <si>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</si>
  <si>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</si>
  <si>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</si>
  <si>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</si>
  <si>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</si>
  <si>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</si>
  <si>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</si>
  <si>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</si>
  <si>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</si>
  <si>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</si>
  <si>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</si>
  <si>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</si>
  <si>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</si>
  <si>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</si>
  <si>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</si>
  <si>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</si>
  <si>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</si>
  <si>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</si>
  <si>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</si>
  <si>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</si>
  <si>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</si>
  <si>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</si>
  <si>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</si>
  <si>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</si>
  <si>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</si>
  <si>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</si>
  <si>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</si>
  <si>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</si>
  <si>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</si>
  <si>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</si>
  <si>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</si>
  <si>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</si>
  <si>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</si>
  <si>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</si>
  <si>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</si>
  <si>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</si>
  <si>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</si>
  <si>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</si>
  <si>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</si>
  <si>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</si>
  <si>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</si>
  <si>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</si>
  <si>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</si>
  <si>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</si>
  <si>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</si>
  <si>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</si>
  <si>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</si>
  <si>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</si>
  <si>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</si>
  <si>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</si>
  <si>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</si>
  <si>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</si>
  <si>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</si>
  <si>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</si>
  <si>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</si>
  <si>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</si>
  <si>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</si>
  <si>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</si>
  <si>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</si>
  <si>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</si>
  <si>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</si>
  <si>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</si>
  <si>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</si>
  <si>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</si>
  <si>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</si>
  <si>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</si>
  <si>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</si>
  <si>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</si>
  <si>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</si>
  <si>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</si>
  <si>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</si>
  <si>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</si>
  <si>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</si>
  <si>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</si>
  <si>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</si>
  <si>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</si>
  <si>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</si>
  <si>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</si>
  <si>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</si>
  <si>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</si>
  <si>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</si>
  <si>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</si>
  <si>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</si>
  <si>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</si>
  <si>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</si>
  <si>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</si>
  <si>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</si>
  <si>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</si>
  <si>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</si>
  <si>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</si>
  <si>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</si>
  <si>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</si>
  <si>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</si>
  <si>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</si>
  <si>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</si>
  <si>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</si>
  <si>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</si>
  <si>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</si>
  <si>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</si>
  <si>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</si>
  <si>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</si>
  <si>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</si>
  <si>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</si>
  <si>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</si>
  <si>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</si>
  <si>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</si>
  <si>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</si>
  <si>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</si>
  <si>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</si>
  <si>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</si>
  <si>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</si>
  <si>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</si>
  <si>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</si>
  <si>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</si>
  <si>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</si>
  <si>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</si>
  <si>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</si>
  <si>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</si>
  <si>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</si>
  <si>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</si>
  <si>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</si>
  <si>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</si>
  <si>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</si>
  <si>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</si>
  <si>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</si>
  <si>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</si>
  <si>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</si>
  <si>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</si>
  <si>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</si>
  <si>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</si>
  <si>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</si>
  <si>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</si>
  <si>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</si>
  <si>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</si>
  <si>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</si>
  <si>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</si>
  <si>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</si>
  <si>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</si>
  <si>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</si>
  <si>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</si>
  <si>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</si>
  <si>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</si>
  <si>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</si>
  <si>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</si>
  <si>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</si>
  <si>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</si>
  <si>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</si>
  <si>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</si>
  <si>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</si>
  <si>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</si>
  <si>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</si>
  <si>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</si>
  <si>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</si>
  <si>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</si>
  <si>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</si>
  <si>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</si>
  <si>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</si>
  <si>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</si>
  <si>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</si>
  <si>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</si>
  <si>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</si>
  <si>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</si>
  <si>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</si>
  <si>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</si>
  <si>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</si>
  <si>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</si>
  <si>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</si>
  <si>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</si>
  <si>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</si>
  <si>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</si>
  <si>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</si>
  <si>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</si>
  <si>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</si>
  <si>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</si>
  <si>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</si>
  <si>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</si>
  <si>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</si>
  <si>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</si>
  <si>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</si>
  <si>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</si>
  <si>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</si>
  <si>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</si>
  <si>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</si>
  <si>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</si>
  <si>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</si>
  <si>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</si>
  <si>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</si>
  <si>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</si>
  <si>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</si>
  <si>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</si>
  <si>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</si>
  <si>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</si>
  <si>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</si>
  <si>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</si>
  <si>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</si>
  <si>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</si>
  <si>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</si>
  <si>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</si>
  <si>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</si>
  <si>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</si>
  <si>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</si>
  <si>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</si>
  <si>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</si>
  <si>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</si>
  <si>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</si>
  <si>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</si>
  <si>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</si>
  <si>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</si>
  <si>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</si>
  <si>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</si>
  <si>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</si>
  <si>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</si>
  <si>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</si>
  <si>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</si>
  <si>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</si>
  <si>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</si>
  <si>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</si>
  <si>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</si>
  <si>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</si>
  <si>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</si>
  <si>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</si>
  <si>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</si>
  <si>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</si>
  <si>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</si>
  <si>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</si>
  <si>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</si>
  <si>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</si>
  <si>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</si>
  <si>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</si>
  <si>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</si>
  <si>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</si>
  <si>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</si>
  <si>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</si>
  <si>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</si>
  <si>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</si>
  <si>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</si>
  <si>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</si>
  <si>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</si>
  <si>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</si>
  <si>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</si>
  <si>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</si>
  <si>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</si>
  <si>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</si>
  <si>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</si>
  <si>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</si>
  <si>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</si>
  <si>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</si>
  <si>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</si>
  <si>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</si>
  <si>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</si>
  <si>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</si>
  <si>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</si>
  <si>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</si>
  <si>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</si>
  <si>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</si>
  <si>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</si>
  <si>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</si>
  <si>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</si>
  <si>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</si>
  <si>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</si>
  <si>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</si>
  <si>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</si>
  <si>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</si>
  <si>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</si>
  <si>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</si>
  <si>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</si>
  <si>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</si>
  <si>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</si>
  <si>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</si>
  <si>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</si>
  <si>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</si>
  <si>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</si>
  <si>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</si>
  <si>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</si>
  <si>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</si>
  <si>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</si>
  <si>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</si>
  <si>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</si>
  <si>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</si>
  <si>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</si>
  <si>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</si>
  <si>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</si>
  <si>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</si>
  <si>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</si>
  <si>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</si>
  <si>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</si>
  <si>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</si>
  <si>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</si>
  <si>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</si>
  <si>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</si>
  <si>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</si>
  <si>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</si>
  <si>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</si>
  <si>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</si>
  <si>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</si>
  <si>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</si>
  <si>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</si>
  <si>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</si>
  <si>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</si>
  <si>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</si>
  <si>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</si>
  <si>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</si>
  <si>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</si>
  <si>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</si>
  <si>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</si>
  <si>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</si>
  <si>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</si>
  <si>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</si>
  <si>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</si>
  <si>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</si>
  <si>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</si>
  <si>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</si>
  <si>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</si>
  <si>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</si>
  <si>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</si>
  <si>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</si>
  <si>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</si>
  <si>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</si>
  <si>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</si>
  <si>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</si>
  <si>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</si>
  <si>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</si>
  <si>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</si>
  <si>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</si>
  <si>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</si>
  <si>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</si>
  <si>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</si>
  <si>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</si>
  <si>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</si>
  <si>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</si>
  <si>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</si>
  <si>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</si>
  <si>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</si>
  <si>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</si>
  <si>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</si>
  <si>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</si>
  <si>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</si>
  <si>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</si>
  <si>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</si>
  <si>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</si>
  <si>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</si>
  <si>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</si>
  <si>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</si>
  <si>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</si>
  <si>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</si>
  <si>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</si>
  <si>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</si>
  <si>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</si>
  <si>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</si>
  <si>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</si>
  <si>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</si>
  <si>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</si>
  <si>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</si>
  <si>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</si>
  <si>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</si>
  <si>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</si>
  <si>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</si>
  <si>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</si>
  <si>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</si>
  <si>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</si>
  <si>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</si>
  <si>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</si>
  <si>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</si>
  <si>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</si>
  <si>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</si>
  <si>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</si>
  <si>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</si>
  <si>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</si>
  <si>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</si>
  <si>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</si>
  <si>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</si>
  <si>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</si>
  <si>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</si>
  <si>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</si>
  <si>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</si>
  <si>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</si>
  <si>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</si>
  <si>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</si>
  <si>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</si>
  <si>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</si>
  <si>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</si>
  <si>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</si>
  <si>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</si>
  <si>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</si>
  <si>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</si>
  <si>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</si>
  <si>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</si>
  <si>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</si>
  <si>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</si>
  <si>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</si>
  <si>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</si>
  <si>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</si>
  <si>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</si>
  <si>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</si>
  <si>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</si>
  <si>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</si>
  <si>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</si>
  <si>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</si>
  <si>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</si>
  <si>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</si>
  <si>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</si>
  <si>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</si>
  <si>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</si>
  <si>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</si>
  <si>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</si>
  <si>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</si>
  <si>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</si>
  <si>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</si>
  <si>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</si>
  <si>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</si>
  <si>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</si>
  <si>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</si>
  <si>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</si>
  <si>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</si>
  <si>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</si>
  <si>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</si>
  <si>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</si>
  <si>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</si>
  <si>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</si>
  <si>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</si>
  <si>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</si>
  <si>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</si>
  <si>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</si>
  <si>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</si>
  <si>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</si>
  <si>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</si>
  <si>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</si>
  <si>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</si>
  <si>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</si>
  <si>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</si>
  <si>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</si>
  <si>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</si>
  <si>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</si>
  <si>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</si>
  <si>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</si>
  <si>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</si>
  <si>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</si>
  <si>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</si>
  <si>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</si>
  <si>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</si>
  <si>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</si>
  <si>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</si>
  <si>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</si>
  <si>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</si>
  <si>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</si>
  <si>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</si>
  <si>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</si>
  <si>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</si>
  <si>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</si>
  <si>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</si>
  <si>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</si>
  <si>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</si>
  <si>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</si>
  <si>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</si>
  <si>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</si>
  <si>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</si>
  <si>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</si>
  <si>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</si>
  <si>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</si>
  <si>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</si>
  <si>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</si>
  <si>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</si>
  <si>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</si>
  <si>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</si>
  <si>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</si>
  <si>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</si>
  <si>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</si>
  <si>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</si>
  <si>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</si>
  <si>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</si>
  <si>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</si>
  <si>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</si>
  <si>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</si>
  <si>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</si>
  <si>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</si>
  <si>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</si>
  <si>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</si>
  <si>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</si>
  <si>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</si>
  <si>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</si>
  <si>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</si>
  <si>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</si>
  <si>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</si>
  <si>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</si>
  <si>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</si>
  <si>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</si>
  <si>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</si>
  <si>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</si>
  <si>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</si>
  <si>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</si>
  <si>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</si>
  <si>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</si>
  <si>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</si>
  <si>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</si>
  <si>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</si>
  <si>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</si>
  <si>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</si>
  <si>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</si>
  <si>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</si>
  <si>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</si>
  <si>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</si>
  <si>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</si>
  <si>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</si>
  <si>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</si>
  <si>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</si>
  <si>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</si>
  <si>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</si>
  <si>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</si>
  <si>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</si>
  <si>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</si>
  <si>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</si>
  <si>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</si>
  <si>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</si>
  <si>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</si>
  <si>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</si>
  <si>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</si>
  <si>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</si>
  <si>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</si>
  <si>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</si>
  <si>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</si>
  <si>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</si>
  <si>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</si>
  <si>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</si>
  <si>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</si>
  <si>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</si>
  <si>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</si>
  <si>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</si>
  <si>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</si>
  <si>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</si>
  <si>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</si>
  <si>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</si>
  <si>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</si>
  <si>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</si>
  <si>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</si>
  <si>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</si>
  <si>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</si>
  <si>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</si>
  <si>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</si>
  <si>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</si>
  <si>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</si>
  <si>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</si>
  <si>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</si>
  <si>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</si>
  <si>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</si>
  <si>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</si>
  <si>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</si>
  <si>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</si>
  <si>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</si>
  <si>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</si>
  <si>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</si>
  <si>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</si>
  <si>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</si>
  <si>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</si>
  <si>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</si>
  <si>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</si>
  <si>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</si>
  <si>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</si>
  <si>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</si>
  <si>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</si>
  <si>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</si>
  <si>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</si>
  <si>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</si>
  <si>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</si>
  <si>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</si>
  <si>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</si>
  <si>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</si>
  <si>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</si>
  <si>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</si>
  <si>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</si>
  <si>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</si>
  <si>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</si>
  <si>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</si>
  <si>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</si>
  <si>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</si>
  <si>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</si>
  <si>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</si>
  <si>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</si>
  <si>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</si>
  <si>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</si>
  <si>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</si>
  <si>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</si>
  <si>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</si>
  <si>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</si>
  <si>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</si>
  <si>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</si>
  <si>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</si>
  <si>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</si>
  <si>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</si>
  <si>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</si>
  <si>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</si>
  <si>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</si>
  <si>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</si>
  <si>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</si>
  <si>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</si>
  <si>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</si>
  <si>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</si>
  <si>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</si>
  <si>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</si>
  <si>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</si>
  <si>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</si>
  <si>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</si>
  <si>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</si>
  <si>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</si>
  <si>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</si>
  <si>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</si>
  <si>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</si>
  <si>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</si>
  <si>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</si>
  <si>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</si>
  <si>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</si>
  <si>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</si>
  <si>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</si>
  <si>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</si>
  <si>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</si>
  <si>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</si>
  <si>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</si>
  <si>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</si>
  <si>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</si>
  <si>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</si>
  <si>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</si>
  <si>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</si>
  <si>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</si>
  <si>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</si>
  <si>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</si>
  <si>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</si>
  <si>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</si>
  <si>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</si>
  <si>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</si>
  <si>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</si>
  <si>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</si>
  <si>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</si>
  <si>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</si>
  <si>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</si>
  <si>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</si>
  <si>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</si>
  <si>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</si>
  <si>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</si>
  <si>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</si>
  <si>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</si>
  <si>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</si>
  <si>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</si>
  <si>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</si>
  <si>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</si>
  <si>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</si>
  <si>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</si>
  <si>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</si>
  <si>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</si>
  <si>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</si>
  <si>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</si>
  <si>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</si>
  <si>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</si>
  <si>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</si>
  <si>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</si>
  <si>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</si>
  <si>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</si>
  <si>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</si>
  <si>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</si>
  <si>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</si>
  <si>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</si>
  <si>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</si>
  <si>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</si>
  <si>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</si>
  <si>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</si>
  <si>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</si>
  <si>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</si>
  <si>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</si>
  <si>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</si>
  <si>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</si>
  <si>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</si>
  <si>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</si>
  <si>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</si>
  <si>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</si>
  <si>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</si>
  <si>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</si>
  <si>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</si>
  <si>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</si>
  <si>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</si>
  <si>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</si>
  <si>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</si>
  <si>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</si>
  <si>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</si>
  <si>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</si>
  <si>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</si>
  <si>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</si>
  <si>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</si>
  <si>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</si>
  <si>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</si>
  <si>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</si>
  <si>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</si>
  <si>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</si>
  <si>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</si>
  <si>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</si>
  <si>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</si>
  <si>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</si>
  <si>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</si>
  <si>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</si>
  <si>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</si>
  <si>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</si>
  <si>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</si>
  <si>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</si>
  <si>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</si>
  <si>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</si>
  <si>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</si>
  <si>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</si>
  <si>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</si>
  <si>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</si>
  <si>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</si>
  <si>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</si>
  <si>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</si>
  <si>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</si>
  <si>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</si>
  <si>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</si>
  <si>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</si>
  <si>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</si>
  <si>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</si>
  <si>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</si>
  <si>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</si>
  <si>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</si>
  <si>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</si>
  <si>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</si>
  <si>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</si>
  <si>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</si>
  <si>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</si>
  <si>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</si>
  <si>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</si>
  <si>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</si>
  <si>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</si>
  <si>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</si>
  <si>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</si>
  <si>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</si>
  <si>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</si>
  <si>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</si>
  <si>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</si>
  <si>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</si>
  <si>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</si>
  <si>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</si>
  <si>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</si>
  <si>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</si>
  <si>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</si>
  <si>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</si>
  <si>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</si>
  <si>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</si>
  <si>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</si>
  <si>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</si>
  <si>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</si>
  <si>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</si>
  <si>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</si>
  <si>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</si>
  <si>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</si>
  <si>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</si>
  <si>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</si>
  <si>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</si>
  <si>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</si>
  <si>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</si>
  <si>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</si>
  <si>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</si>
  <si>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</si>
  <si>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</si>
  <si>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</si>
  <si>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</si>
  <si>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</si>
  <si>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</si>
  <si>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</si>
  <si>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</si>
  <si>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</si>
  <si>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</si>
  <si>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</si>
  <si>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</si>
  <si>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</si>
  <si>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</si>
  <si>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</si>
  <si>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</si>
  <si>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</si>
  <si>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</si>
  <si>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</si>
  <si>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</si>
  <si>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</si>
  <si>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</si>
  <si>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</si>
  <si>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</si>
  <si>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</si>
  <si>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</si>
  <si>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</si>
  <si>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</si>
  <si>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</si>
  <si>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</si>
  <si>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</si>
  <si>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</si>
  <si>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</si>
  <si>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</si>
  <si>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</si>
  <si>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</si>
  <si>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</si>
  <si>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</si>
  <si>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</si>
  <si>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</si>
  <si>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</si>
  <si>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</si>
  <si>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</si>
  <si>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</si>
  <si>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</si>
  <si>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</si>
  <si>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</si>
  <si>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</si>
  <si>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</si>
  <si>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</si>
  <si>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</si>
  <si>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</si>
  <si>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</si>
  <si>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</si>
  <si>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</si>
  <si>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</si>
  <si>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</si>
  <si>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</si>
  <si>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</si>
  <si>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</si>
  <si>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</si>
  <si>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</si>
  <si>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</si>
  <si>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</si>
  <si>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</si>
  <si>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</si>
  <si>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</si>
  <si>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</si>
  <si>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</si>
  <si>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</si>
  <si>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</si>
  <si>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</si>
  <si>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</si>
  <si>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</si>
  <si>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</si>
  <si>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</si>
  <si>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</si>
  <si>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</si>
  <si>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</si>
  <si>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</si>
  <si>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</si>
  <si>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</si>
  <si>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</si>
  <si>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</si>
  <si>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</si>
  <si>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</si>
  <si>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</si>
  <si>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</si>
  <si>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</si>
  <si>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</si>
  <si>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</si>
  <si>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</si>
  <si>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</si>
  <si>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</si>
  <si>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</si>
  <si>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</si>
  <si>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</si>
  <si>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</si>
  <si>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</si>
  <si>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</si>
  <si>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</si>
  <si>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</si>
  <si>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</si>
  <si>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</si>
  <si>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</si>
  <si>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</si>
  <si>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</si>
  <si>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</si>
  <si>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</si>
  <si>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</si>
  <si>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</si>
  <si>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</si>
  <si>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</si>
  <si>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</si>
  <si>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</si>
  <si>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</si>
  <si>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</si>
  <si>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</si>
  <si>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</si>
  <si>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</si>
  <si>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</si>
  <si>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</si>
  <si>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</si>
  <si>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</si>
  <si>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</si>
  <si>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</si>
  <si>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</si>
  <si>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</si>
  <si>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</si>
  <si>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</si>
  <si>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</si>
  <si>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</si>
  <si>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</si>
  <si>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</si>
  <si>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</si>
  <si>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</si>
  <si>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</si>
  <si>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</si>
  <si>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</si>
  <si>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</si>
  <si>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</si>
  <si>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</si>
  <si>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</si>
  <si>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</si>
  <si>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</si>
  <si>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</si>
  <si>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</si>
  <si>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</si>
  <si>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</si>
  <si>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</si>
  <si>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</si>
  <si>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</si>
  <si>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</si>
  <si>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</si>
  <si>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</si>
  <si>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</si>
  <si>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</si>
  <si>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</si>
  <si>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</si>
  <si>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</si>
  <si>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</si>
  <si>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</si>
  <si>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</si>
  <si>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</si>
  <si>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</si>
  <si>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</si>
  <si>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</si>
  <si>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</si>
  <si>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</si>
  <si>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</si>
  <si>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</si>
  <si>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</si>
  <si>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</si>
  <si>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</si>
  <si>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</si>
  <si>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</si>
  <si>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</si>
  <si>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</si>
  <si>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</si>
  <si>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</si>
  <si>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</si>
  <si>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</si>
  <si>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</si>
  <si>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</si>
  <si>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</si>
  <si>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</si>
  <si>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</si>
  <si>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</si>
  <si>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</si>
  <si>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</si>
  <si>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</si>
  <si>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</si>
  <si>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</si>
  <si>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</si>
  <si>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</si>
  <si>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</si>
  <si>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</si>
  <si>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</si>
  <si>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</si>
  <si>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</si>
  <si>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</si>
  <si>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</si>
  <si>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</si>
  <si>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</si>
  <si>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</si>
  <si>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</si>
  <si>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</si>
  <si>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</si>
  <si>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</si>
  <si>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</si>
  <si>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</si>
  <si>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</si>
  <si>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</si>
  <si>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</si>
  <si>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</si>
  <si>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</si>
  <si>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</si>
  <si>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</si>
  <si>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</si>
  <si>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</si>
  <si>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</si>
  <si>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</si>
  <si>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</si>
  <si>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</si>
  <si>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</si>
  <si>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</si>
  <si>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</si>
  <si>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</si>
  <si>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</si>
  <si>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</si>
  <si>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</si>
  <si>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</si>
  <si>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</si>
  <si>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</si>
  <si>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</si>
  <si>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</si>
  <si>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</si>
  <si>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</si>
  <si>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</si>
  <si>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</si>
  <si>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</si>
  <si>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</si>
  <si>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</si>
  <si>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</si>
  <si>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</si>
  <si>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</si>
  <si>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</si>
  <si>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</si>
  <si>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</si>
  <si>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</si>
  <si>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</si>
  <si>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</si>
  <si>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</si>
  <si>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</si>
  <si>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</si>
  <si>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</si>
  <si>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</si>
  <si>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</si>
  <si>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</si>
  <si>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</si>
  <si>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</si>
  <si>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</si>
  <si>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</si>
  <si>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</si>
  <si>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</si>
  <si>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</si>
  <si>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</si>
  <si>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</si>
  <si>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</si>
  <si>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</si>
  <si>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</si>
  <si>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</si>
  <si>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</si>
  <si>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</si>
  <si>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</si>
  <si>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</si>
  <si>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</si>
  <si>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</si>
  <si>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</si>
  <si>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</si>
  <si>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</si>
  <si>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</si>
  <si>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</si>
  <si>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</si>
  <si>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</si>
  <si>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</si>
  <si>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</si>
  <si>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</si>
  <si>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</si>
  <si>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</si>
  <si>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</si>
  <si>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</si>
  <si>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</si>
  <si>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</si>
  <si>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</si>
  <si>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</si>
  <si>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</si>
  <si>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</si>
  <si>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</si>
  <si>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</si>
  <si>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</si>
  <si>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</si>
  <si>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</si>
  <si>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</si>
  <si>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</si>
  <si>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</si>
  <si>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</si>
  <si>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</si>
  <si>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</si>
  <si>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</si>
  <si>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</si>
  <si>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</si>
  <si>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</si>
  <si>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</si>
  <si>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</si>
  <si>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</si>
  <si>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</si>
  <si>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</si>
  <si>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</si>
  <si>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</si>
  <si>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</si>
  <si>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</si>
  <si>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</si>
  <si>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</si>
  <si>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</si>
  <si>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</si>
  <si>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</si>
  <si>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</si>
  <si>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</si>
  <si>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</si>
  <si>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</si>
  <si>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</si>
  <si>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</si>
  <si>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</si>
  <si>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</si>
  <si>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</si>
  <si>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</si>
  <si>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</si>
  <si>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</si>
  <si>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</si>
  <si>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</si>
  <si>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</si>
  <si>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</si>
  <si>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</si>
  <si>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</si>
  <si>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</si>
  <si>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</si>
  <si>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</si>
  <si>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</si>
  <si>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</si>
  <si>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</si>
  <si>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</si>
  <si>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</si>
  <si>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</si>
  <si>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</si>
  <si>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</si>
  <si>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</si>
  <si>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</si>
  <si>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</si>
  <si>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</si>
  <si>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</si>
  <si>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</si>
  <si>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</si>
  <si>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</si>
  <si>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</si>
  <si>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</si>
  <si>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</si>
  <si>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</si>
  <si>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</si>
  <si>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</si>
  <si>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</si>
  <si>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</si>
  <si>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</si>
  <si>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</si>
  <si>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</si>
  <si>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</si>
  <si>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</si>
  <si>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</si>
  <si>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</si>
  <si>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</si>
  <si>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</si>
  <si>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</si>
  <si>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</si>
  <si>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</si>
  <si>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</si>
  <si>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</si>
  <si>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</si>
  <si>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</si>
  <si>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</si>
  <si>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</si>
  <si>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</si>
  <si>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</si>
  <si>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</si>
  <si>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</si>
  <si>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</si>
  <si>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</si>
  <si>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</si>
  <si>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</si>
  <si>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</si>
  <si>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</si>
  <si>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</si>
  <si>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</si>
  <si>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</si>
  <si>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</si>
  <si>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</si>
  <si>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</si>
  <si>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</si>
  <si>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</si>
  <si>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</si>
  <si>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</si>
  <si>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</si>
  <si>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</si>
  <si>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</si>
  <si>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</si>
  <si>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</si>
  <si>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</si>
  <si>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</si>
  <si>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</si>
  <si>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</si>
  <si>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</si>
  <si>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</si>
  <si>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</si>
  <si>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</si>
  <si>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</si>
  <si>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</si>
  <si>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</si>
  <si>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</si>
  <si>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</si>
  <si>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</si>
  <si>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</si>
  <si>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</si>
  <si>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</si>
  <si>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</si>
  <si>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</si>
  <si>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</si>
  <si>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</si>
  <si>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</si>
  <si>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</si>
  <si>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</si>
  <si>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</si>
  <si>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</si>
  <si>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</si>
  <si>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</si>
  <si>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</si>
  <si>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</si>
  <si>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</si>
  <si>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</si>
  <si>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</si>
  <si>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</si>
  <si>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</si>
  <si>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</si>
  <si>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</si>
  <si>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</si>
  <si>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</si>
  <si>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</si>
  <si>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</si>
  <si>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</si>
  <si>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</si>
  <si>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</si>
  <si>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</si>
  <si>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</si>
  <si>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</si>
  <si>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</si>
  <si>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</si>
  <si>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</si>
  <si>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</si>
  <si>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</si>
  <si>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</si>
  <si>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</si>
  <si>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</si>
  <si>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</si>
  <si>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</si>
  <si>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</si>
  <si>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</si>
  <si>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</si>
  <si>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</si>
  <si>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</si>
  <si>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</si>
  <si>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</si>
  <si>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</si>
  <si>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</si>
  <si>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</si>
  <si>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</si>
  <si>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</si>
  <si>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</si>
  <si>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</si>
  <si>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</si>
  <si>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</si>
  <si>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</si>
  <si>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</si>
  <si>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</si>
  <si>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</si>
  <si>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</si>
  <si>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</si>
  <si>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</si>
  <si>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</si>
  <si>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</si>
  <si>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</si>
  <si>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</si>
  <si>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</si>
  <si>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</si>
  <si>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</si>
  <si>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</si>
  <si>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</si>
  <si>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</si>
  <si>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</si>
  <si>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</si>
  <si>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</si>
  <si>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</si>
  <si>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</si>
  <si>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</si>
  <si>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</si>
  <si>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</si>
  <si>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</si>
  <si>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</si>
  <si>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</si>
  <si>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</si>
  <si>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</si>
  <si>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</si>
  <si>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</si>
  <si>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</si>
  <si>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</si>
  <si>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</si>
  <si>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</si>
  <si>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</si>
  <si>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</si>
  <si>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</si>
  <si>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</si>
  <si>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</si>
  <si>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</si>
  <si>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</si>
  <si>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</si>
  <si>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</si>
  <si>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</si>
  <si>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</si>
  <si>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</si>
  <si>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</si>
  <si>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</si>
  <si>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</si>
  <si>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</si>
  <si>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</si>
  <si>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</si>
  <si>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</si>
  <si>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</si>
  <si>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</si>
  <si>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</si>
  <si>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</si>
  <si>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</si>
  <si>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</si>
  <si>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</si>
  <si>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</si>
  <si>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</si>
  <si>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</si>
  <si>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</si>
  <si>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</si>
  <si>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</si>
  <si>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</si>
  <si>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</si>
  <si>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</si>
  <si>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</si>
  <si>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</si>
  <si>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</si>
  <si>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</si>
  <si>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</si>
  <si>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</si>
  <si>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</si>
  <si>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</si>
  <si>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</si>
  <si>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</si>
  <si>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</si>
  <si>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</si>
  <si>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</si>
  <si>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</si>
  <si>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</si>
  <si>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</si>
  <si>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</si>
  <si>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</si>
  <si>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</si>
  <si>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</si>
  <si>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</si>
  <si>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</si>
  <si>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</si>
  <si>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</si>
  <si>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</si>
  <si>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</si>
  <si>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</si>
  <si>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</si>
  <si>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</si>
  <si>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</si>
  <si>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</si>
  <si>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</si>
  <si>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</si>
  <si>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</si>
  <si>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</si>
  <si>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</si>
  <si>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</si>
  <si>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</si>
  <si>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</si>
  <si>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</si>
  <si>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</si>
  <si>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</si>
  <si>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</si>
  <si>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</si>
  <si>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</si>
  <si>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</si>
  <si>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</si>
  <si>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</si>
  <si>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</si>
  <si>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</si>
  <si>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</si>
  <si>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</si>
  <si>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</si>
  <si>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</si>
  <si>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</si>
  <si>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</si>
  <si>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</si>
  <si>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</si>
  <si>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</si>
  <si>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</si>
  <si>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</si>
  <si>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</si>
  <si>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</si>
  <si>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</si>
  <si>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</si>
  <si>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</si>
  <si>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</si>
  <si>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</si>
  <si>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</si>
  <si>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</si>
  <si>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</si>
  <si>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</si>
  <si>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</si>
  <si>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</si>
  <si>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</si>
  <si>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</si>
  <si>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</si>
  <si>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</si>
  <si>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</si>
  <si>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</si>
  <si>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</si>
  <si>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</si>
  <si>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</si>
  <si>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</si>
  <si>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</si>
  <si>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</si>
  <si>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</si>
  <si>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</si>
  <si>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</si>
  <si>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</si>
  <si>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</si>
  <si>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</si>
  <si>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</si>
  <si>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</si>
  <si>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</si>
  <si>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</si>
  <si>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</si>
  <si>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</si>
  <si>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</si>
  <si>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</si>
  <si>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</si>
  <si>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</si>
  <si>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</si>
  <si>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</si>
  <si>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</si>
  <si>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</si>
  <si>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</si>
  <si>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</si>
  <si>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</si>
  <si>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</si>
  <si>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</si>
  <si>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</si>
  <si>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</si>
  <si>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</si>
  <si>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</si>
  <si>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</si>
  <si>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</si>
  <si>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</si>
  <si>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</si>
  <si>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</si>
  <si>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</si>
  <si>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</si>
  <si>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</si>
  <si>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</si>
  <si>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</si>
  <si>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</si>
  <si>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</si>
  <si>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</si>
  <si>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</si>
  <si>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</si>
  <si>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</si>
  <si>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</si>
  <si>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</si>
  <si>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</si>
  <si>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</si>
  <si>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</si>
  <si>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</si>
  <si>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</si>
  <si>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</si>
  <si>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</si>
  <si>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</si>
  <si>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</si>
  <si>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</si>
  <si>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</si>
  <si>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</si>
  <si>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</si>
  <si>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</si>
  <si>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</si>
  <si>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</si>
  <si>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</si>
  <si>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</si>
  <si>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</si>
  <si>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</si>
  <si>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</si>
  <si>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</si>
  <si>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</si>
  <si>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</si>
  <si>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</si>
  <si>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</si>
  <si>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</si>
  <si>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</si>
  <si>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</si>
  <si>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</si>
  <si>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</si>
  <si>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</si>
  <si>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</si>
  <si>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</si>
  <si>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</si>
  <si>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</si>
  <si>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</si>
  <si>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</si>
  <si>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</si>
  <si>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</si>
  <si>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</si>
  <si>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</si>
  <si>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</si>
  <si>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</si>
  <si>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</si>
  <si>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</si>
  <si>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</si>
  <si>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</si>
  <si>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</si>
  <si>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</si>
  <si>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</si>
  <si>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</si>
  <si>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</si>
  <si>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</si>
  <si>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</si>
  <si>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</si>
  <si>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</si>
  <si>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</si>
  <si>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</si>
  <si>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</si>
  <si>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</si>
  <si>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</si>
  <si>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</si>
  <si>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</si>
  <si>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</si>
  <si>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</si>
  <si>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</si>
  <si>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</si>
  <si>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</si>
  <si>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</si>
  <si>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</si>
  <si>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</si>
  <si>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</si>
  <si>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</si>
  <si>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</si>
  <si>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</si>
  <si>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</si>
  <si>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</si>
  <si>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</si>
  <si>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</si>
  <si>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</si>
  <si>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</si>
  <si>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</si>
  <si>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</si>
  <si>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</si>
  <si>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</si>
  <si>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</si>
  <si>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</si>
  <si>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</si>
  <si>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</si>
  <si>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</si>
  <si>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</si>
  <si>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</si>
  <si>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</si>
  <si>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</si>
  <si>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</si>
  <si>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</si>
  <si>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</si>
  <si>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</si>
  <si>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</si>
  <si>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</si>
  <si>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</si>
  <si>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</si>
  <si>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</si>
  <si>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</si>
  <si>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</si>
  <si>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</si>
  <si>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</si>
  <si>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</si>
  <si>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</si>
  <si>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</si>
  <si>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</si>
  <si>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</si>
  <si>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</si>
  <si>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</si>
  <si>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</si>
  <si>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</si>
  <si>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</si>
  <si>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</si>
  <si>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</si>
  <si>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</si>
  <si>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</si>
  <si>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</si>
  <si>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</si>
  <si>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</si>
  <si>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</si>
  <si>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</si>
  <si>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</si>
  <si>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</si>
  <si>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</si>
  <si>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</si>
  <si>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</si>
  <si>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</si>
  <si>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</si>
  <si>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</si>
  <si>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</si>
  <si>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</si>
  <si>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</si>
  <si>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</si>
  <si>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</si>
  <si>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</si>
  <si>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</si>
  <si>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</si>
  <si>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</si>
  <si>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</si>
  <si>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</si>
  <si>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</si>
  <si>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</si>
  <si>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</si>
  <si>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</si>
  <si>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</si>
  <si>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</si>
  <si>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</si>
  <si>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</si>
  <si>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</si>
  <si>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</si>
  <si>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</si>
  <si>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</si>
  <si>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</si>
  <si>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</si>
  <si>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</si>
  <si>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</si>
  <si>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</si>
  <si>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</si>
  <si>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</si>
  <si>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</si>
  <si>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</si>
  <si>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</si>
  <si>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</si>
  <si>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</si>
  <si>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</si>
  <si>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</si>
  <si>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</si>
  <si>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</si>
  <si>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</si>
  <si>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</si>
  <si>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</si>
  <si>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</si>
  <si>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</si>
  <si>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</si>
  <si>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</si>
  <si>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</si>
  <si>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</si>
  <si>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</si>
  <si>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</si>
  <si>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</si>
  <si>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</si>
  <si>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</si>
  <si>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</si>
  <si>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</si>
  <si>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</si>
  <si>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</si>
  <si>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</si>
  <si>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</si>
  <si>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</si>
  <si>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</si>
  <si>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</si>
  <si>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</si>
  <si>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</si>
  <si>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</si>
  <si>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</si>
  <si>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</si>
  <si>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</si>
  <si>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</si>
  <si>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</si>
  <si>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</si>
  <si>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</si>
  <si>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</si>
  <si>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</si>
  <si>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</si>
  <si>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</si>
  <si>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</si>
  <si>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</si>
  <si>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</si>
  <si>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</si>
  <si>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</si>
  <si>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</si>
  <si>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</si>
  <si>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</si>
  <si>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</si>
  <si>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</si>
  <si>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</si>
  <si>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</si>
  <si>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</si>
  <si>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</si>
  <si>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</si>
  <si>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</si>
  <si>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</si>
  <si>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</si>
  <si>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</si>
  <si>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</si>
  <si>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</si>
  <si>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</si>
  <si>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</si>
  <si>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</si>
  <si>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</si>
  <si>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</si>
  <si>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</si>
  <si>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</si>
  <si>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</si>
  <si>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</si>
  <si>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</si>
  <si>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</si>
  <si>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</si>
  <si>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</si>
  <si>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</si>
  <si>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</si>
  <si>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</si>
  <si>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</si>
  <si>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</si>
  <si>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</si>
  <si>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</si>
  <si>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</si>
  <si>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</si>
  <si>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</si>
  <si>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</si>
  <si>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</si>
  <si>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</si>
  <si>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</si>
  <si>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</si>
  <si>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</si>
  <si>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</si>
  <si>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</si>
  <si>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</si>
  <si>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</si>
  <si>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</si>
  <si>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</si>
  <si>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</si>
  <si>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</si>
  <si>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</si>
  <si>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</si>
  <si>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</si>
  <si>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</si>
  <si>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</si>
  <si>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</si>
  <si>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</si>
  <si>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</si>
  <si>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</si>
  <si>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</si>
  <si>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</si>
  <si>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</si>
  <si>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</si>
  <si>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</si>
  <si>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</si>
  <si>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</si>
  <si>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</si>
  <si>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</si>
  <si>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</si>
  <si>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</si>
  <si>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</si>
  <si>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</si>
  <si>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</si>
  <si>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</si>
  <si>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</si>
  <si>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</si>
  <si>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</si>
  <si>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</si>
  <si>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</si>
  <si>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</si>
  <si>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</si>
  <si>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</si>
  <si>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</si>
  <si>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</si>
  <si>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</si>
  <si>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</si>
  <si>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</si>
  <si>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</si>
  <si>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</si>
  <si>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</si>
  <si>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</si>
  <si>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</si>
  <si>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</si>
  <si>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</si>
  <si>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</si>
  <si>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</si>
  <si>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</si>
  <si>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</si>
  <si>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</si>
  <si>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</si>
  <si>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</si>
  <si>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</si>
  <si>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</si>
  <si>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</si>
  <si>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</si>
  <si>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</si>
  <si>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</si>
  <si>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</si>
  <si>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</si>
  <si>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</si>
  <si>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</si>
  <si>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</si>
  <si>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</si>
  <si>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</si>
  <si>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</si>
  <si>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</si>
  <si>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</si>
  <si>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</si>
  <si>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</si>
  <si>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</si>
  <si>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</si>
  <si>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</si>
  <si>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</si>
  <si>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</si>
  <si>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</si>
  <si>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</si>
  <si>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</si>
  <si>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</si>
  <si>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</si>
  <si>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</si>
  <si>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</si>
  <si>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</si>
  <si>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</si>
  <si>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</si>
  <si>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</si>
  <si>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</si>
  <si>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</si>
  <si>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</si>
  <si>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</si>
  <si>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</si>
  <si>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</si>
  <si>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</si>
  <si>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</si>
  <si>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</si>
  <si>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</si>
  <si>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</si>
  <si>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</si>
  <si>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</si>
  <si>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</si>
  <si>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</si>
  <si>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</si>
  <si>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</si>
  <si>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</si>
  <si>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</si>
  <si>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</si>
  <si>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</si>
  <si>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</si>
  <si>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</si>
  <si>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</si>
  <si>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</si>
  <si>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</si>
  <si>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</si>
  <si>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</si>
  <si>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</si>
  <si>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</si>
  <si>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</si>
  <si>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</si>
  <si>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</si>
  <si>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</si>
  <si>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</si>
  <si>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</si>
  <si>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</si>
  <si>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</si>
  <si>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</si>
  <si>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</si>
  <si>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</si>
  <si>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</si>
  <si>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</si>
  <si>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</si>
  <si>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</si>
  <si>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</si>
  <si>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</si>
  <si>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</si>
  <si>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</si>
  <si>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</si>
  <si>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</si>
  <si>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</si>
  <si>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</si>
  <si>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</si>
  <si>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</si>
  <si>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</si>
  <si>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</si>
  <si>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</si>
  <si>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</si>
  <si>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</si>
  <si>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</si>
  <si>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</si>
  <si>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</si>
  <si>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</si>
  <si>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</si>
  <si>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</si>
  <si>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</si>
  <si>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</si>
  <si>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</si>
  <si>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</si>
  <si>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</si>
  <si>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</si>
  <si>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</si>
  <si>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</si>
  <si>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</si>
  <si>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</si>
  <si>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</si>
  <si>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</si>
  <si>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</si>
  <si>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</si>
  <si>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</si>
  <si>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</si>
  <si>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</si>
  <si>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</si>
  <si>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</si>
  <si>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</si>
  <si>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</si>
  <si>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</si>
  <si>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</si>
  <si>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</si>
  <si>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</si>
  <si>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</si>
  <si>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</si>
  <si>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</si>
  <si>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</si>
  <si>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</si>
  <si>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</si>
  <si>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</si>
  <si>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</si>
  <si>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</si>
  <si>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</si>
  <si>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</si>
  <si>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</si>
  <si>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</si>
  <si>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</si>
  <si>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</si>
  <si>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</si>
  <si>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</si>
  <si>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</si>
  <si>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</si>
  <si>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</si>
  <si>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</si>
  <si>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</si>
  <si>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</si>
  <si>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</si>
  <si>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</si>
  <si>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</si>
  <si>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</si>
  <si>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</si>
  <si>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</si>
  <si>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</si>
  <si>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</si>
  <si>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</si>
  <si>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</si>
  <si>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</si>
  <si>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</si>
  <si>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</si>
  <si>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</si>
  <si>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</si>
  <si>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</si>
  <si>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</si>
  <si>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</si>
  <si>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</si>
  <si>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</si>
  <si>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</si>
  <si>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</si>
  <si>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</si>
  <si>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</si>
  <si>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</si>
  <si>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</si>
  <si>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</si>
  <si>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</si>
  <si>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</si>
  <si>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</si>
  <si>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</si>
  <si>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</si>
  <si>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</si>
  <si>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</si>
  <si>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</si>
  <si>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</si>
  <si>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</si>
  <si>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</si>
  <si>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</si>
  <si>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</si>
  <si>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</si>
  <si>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</si>
  <si>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</si>
  <si>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</si>
  <si>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</si>
  <si>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</si>
  <si>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</si>
  <si>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</si>
  <si>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</si>
  <si>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</si>
  <si>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</si>
  <si>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</si>
  <si>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</si>
  <si>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</si>
  <si>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</si>
  <si>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</si>
  <si>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</si>
  <si>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</si>
  <si>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</si>
  <si>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</si>
  <si>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</si>
  <si>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</si>
  <si>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</si>
  <si>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</si>
  <si>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</si>
  <si>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</si>
  <si>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</si>
  <si>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</si>
  <si>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</si>
  <si>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</si>
  <si>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</si>
  <si>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</si>
  <si>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</si>
  <si>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</si>
  <si>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</si>
  <si>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</si>
  <si>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</si>
  <si>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</si>
  <si>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</si>
  <si>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</si>
  <si>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</si>
  <si>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</si>
  <si>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</si>
  <si>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</si>
  <si>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</si>
  <si>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</si>
  <si>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</si>
  <si>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</si>
  <si>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</si>
  <si>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</si>
  <si>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</si>
  <si>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</si>
  <si>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</si>
  <si>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</si>
  <si>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</si>
  <si>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</si>
  <si>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</si>
  <si>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</si>
  <si>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</si>
  <si>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</si>
  <si>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</si>
  <si>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</si>
  <si>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</si>
  <si>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</si>
  <si>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</si>
  <si>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</si>
  <si>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</si>
  <si>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</si>
  <si>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</si>
  <si>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</si>
  <si>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</si>
  <si>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</si>
  <si>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</si>
  <si>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</si>
  <si>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</si>
  <si>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</si>
  <si>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</si>
  <si>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</si>
  <si>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</si>
  <si>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</si>
  <si>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</si>
  <si>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</si>
  <si>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</si>
  <si>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</si>
  <si>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</si>
  <si>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</si>
  <si>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</si>
  <si>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</si>
  <si>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</si>
  <si>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</si>
  <si>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</si>
  <si>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</si>
  <si>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</si>
  <si>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</si>
  <si>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</si>
  <si>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</si>
  <si>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</si>
  <si>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</si>
  <si>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</si>
  <si>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</si>
  <si>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</si>
  <si>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</si>
  <si>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</si>
  <si>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</si>
  <si>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</si>
  <si>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</si>
  <si>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</si>
  <si>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</si>
  <si>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</si>
  <si>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</si>
  <si>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</si>
  <si>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</si>
  <si>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</si>
  <si>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</si>
  <si>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</si>
  <si>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</si>
  <si>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</si>
  <si>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</si>
  <si>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</si>
  <si>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</si>
  <si>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</si>
  <si>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</si>
  <si>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</si>
  <si>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</si>
  <si>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</si>
  <si>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</si>
  <si>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</si>
  <si>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</si>
  <si>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</si>
  <si>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</si>
  <si>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</si>
  <si>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</si>
  <si>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</si>
  <si>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</si>
  <si>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</si>
  <si>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</si>
  <si>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</si>
  <si>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</si>
  <si>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</si>
  <si>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</si>
  <si>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</si>
  <si>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</si>
  <si>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</si>
  <si>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</si>
  <si>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</si>
  <si>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</si>
  <si>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</si>
  <si>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</si>
  <si>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</si>
  <si>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</si>
  <si>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</si>
  <si>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</si>
  <si>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</si>
  <si>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</si>
  <si>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</si>
  <si>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</si>
  <si>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</si>
  <si>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</si>
  <si>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</si>
  <si>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</si>
  <si>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</si>
  <si>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</si>
  <si>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</si>
  <si>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</si>
  <si>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</si>
  <si>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</si>
  <si>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</si>
  <si>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</si>
  <si>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</si>
  <si>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</si>
  <si>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</si>
  <si>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</si>
  <si>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</si>
  <si>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</si>
  <si>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</si>
  <si>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</si>
  <si>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</si>
  <si>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</si>
  <si>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</si>
  <si>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</si>
  <si>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</si>
  <si>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</si>
  <si>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</si>
  <si>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</si>
  <si>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</si>
  <si>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</si>
  <si>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</si>
  <si>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</si>
  <si>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</si>
  <si>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</si>
  <si>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</si>
  <si>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</si>
  <si>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</si>
  <si>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</si>
  <si>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</si>
  <si>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</si>
  <si>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</si>
  <si>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</si>
  <si>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</si>
  <si>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</si>
  <si>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</si>
  <si>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</si>
  <si>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</si>
  <si>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</si>
  <si>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</si>
  <si>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</si>
  <si>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</si>
  <si>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</si>
  <si>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</si>
  <si>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</si>
  <si>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</si>
  <si>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</si>
  <si>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</si>
  <si>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</si>
  <si>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</si>
  <si>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</si>
  <si>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</si>
  <si>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</si>
  <si>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</si>
  <si>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</si>
  <si>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</si>
  <si>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</si>
  <si>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</si>
  <si>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</si>
  <si>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</si>
  <si>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</si>
  <si>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</si>
  <si>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</si>
  <si>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</si>
  <si>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</si>
  <si>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</si>
  <si>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</si>
  <si>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</si>
  <si>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</si>
  <si>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</si>
  <si>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</si>
  <si>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</si>
  <si>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</si>
  <si>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</si>
  <si>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</si>
  <si>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</si>
  <si>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</si>
  <si>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</si>
  <si>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</si>
  <si>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</si>
  <si>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</si>
  <si>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</si>
  <si>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</si>
  <si>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</si>
  <si>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</si>
  <si>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</si>
  <si>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</si>
  <si>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</si>
  <si>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</si>
  <si>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</si>
  <si>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</si>
  <si>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</si>
  <si>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</si>
  <si>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</si>
  <si>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</si>
  <si>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</si>
  <si>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</si>
  <si>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</si>
  <si>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</si>
  <si>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</si>
  <si>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</si>
  <si>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</si>
  <si>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</si>
  <si>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</si>
  <si>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</si>
  <si>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</si>
  <si>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</si>
  <si>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</si>
  <si>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</si>
  <si>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</si>
  <si>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</si>
  <si>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</si>
  <si>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</si>
  <si>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</si>
  <si>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</si>
  <si>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</si>
  <si>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</si>
  <si>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</si>
  <si>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</si>
  <si>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</si>
  <si>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</si>
  <si>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</si>
  <si>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</si>
  <si>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</si>
  <si>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</si>
  <si>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</si>
  <si>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</si>
  <si>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</si>
  <si>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</si>
  <si>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</si>
  <si>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</si>
  <si>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</si>
  <si>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</si>
  <si>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</si>
  <si>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</si>
  <si>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</si>
  <si>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</si>
  <si>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</si>
  <si>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</si>
  <si>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</si>
  <si>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</si>
  <si>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</si>
  <si>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</si>
  <si>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</si>
  <si>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</si>
  <si>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</si>
  <si>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</si>
  <si>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</si>
  <si>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</si>
  <si>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</si>
  <si>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</si>
  <si>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</si>
  <si>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</si>
  <si>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</si>
  <si>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</si>
  <si>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</si>
  <si>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</si>
  <si>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</si>
  <si>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</si>
  <si>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</si>
  <si>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</si>
  <si>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</si>
  <si>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</si>
  <si>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</si>
  <si>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</si>
  <si>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</si>
  <si>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</si>
  <si>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</si>
  <si>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</si>
  <si>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</si>
  <si>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</si>
  <si>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</si>
  <si>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</si>
  <si>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</si>
  <si>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</si>
  <si>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</si>
  <si>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</si>
  <si>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</si>
  <si>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</si>
  <si>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</si>
  <si>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</si>
  <si>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</si>
  <si>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</si>
  <si>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</si>
  <si>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</si>
  <si>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</si>
  <si>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</si>
  <si>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</si>
  <si>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</si>
  <si>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</si>
  <si>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</si>
  <si>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</si>
  <si>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</si>
  <si>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</si>
  <si>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</si>
  <si>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</si>
  <si>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</si>
  <si>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</si>
  <si>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</si>
  <si>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</si>
  <si>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</si>
  <si>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</si>
  <si>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</si>
  <si>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</si>
  <si>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</si>
  <si>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</si>
  <si>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</si>
  <si>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</si>
  <si>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</si>
  <si>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</si>
  <si>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</si>
  <si>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</si>
  <si>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</si>
  <si>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</si>
  <si>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</si>
  <si>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</si>
  <si>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</si>
  <si>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</si>
  <si>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</si>
  <si>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</si>
  <si>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</si>
  <si>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</si>
  <si>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</si>
  <si>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</si>
  <si>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</si>
  <si>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</si>
  <si>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</si>
  <si>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</si>
  <si>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</si>
  <si>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</si>
  <si>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</si>
  <si>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</si>
  <si>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</si>
  <si>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</si>
  <si>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</si>
  <si>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</si>
  <si>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</si>
  <si>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</si>
  <si>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</si>
  <si>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</si>
  <si>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</si>
  <si>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</si>
  <si>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</si>
  <si>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</si>
  <si>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</si>
  <si>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</si>
  <si>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</si>
  <si>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</si>
  <si>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</si>
  <si>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</si>
  <si>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</si>
  <si>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</si>
  <si>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</si>
  <si>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</si>
  <si>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</si>
  <si>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</si>
  <si>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</si>
  <si>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</si>
  <si>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</si>
  <si>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</si>
  <si>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</si>
  <si>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</si>
  <si>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</si>
  <si>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</si>
  <si>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</si>
  <si>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</si>
  <si>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</si>
  <si>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</si>
  <si>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</si>
  <si>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</si>
  <si>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</si>
  <si>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</si>
  <si>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</si>
  <si>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</si>
  <si>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</si>
  <si>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</si>
  <si>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</si>
  <si>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</si>
  <si>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</si>
  <si>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</si>
  <si>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</si>
  <si>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</si>
  <si>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</si>
  <si>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</si>
  <si>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</si>
  <si>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</si>
  <si>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</si>
  <si>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</si>
  <si>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</si>
  <si>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</si>
  <si>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</si>
  <si>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</si>
  <si>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</si>
  <si>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</si>
  <si>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</si>
  <si>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</si>
  <si>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</si>
  <si>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</si>
  <si>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</si>
  <si>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</si>
  <si>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</si>
  <si>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</si>
  <si>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</si>
  <si>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</si>
  <si>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</si>
  <si>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</si>
  <si>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</si>
  <si>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</si>
  <si>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</si>
  <si>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</si>
  <si>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</si>
  <si>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</si>
  <si>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</si>
  <si>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</si>
  <si>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</si>
  <si>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</si>
  <si>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</si>
  <si>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</si>
  <si>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</si>
  <si>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</si>
  <si>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</si>
  <si>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</si>
  <si>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</si>
  <si>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</si>
  <si>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</si>
  <si>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</si>
  <si>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</si>
  <si>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</si>
  <si>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</si>
  <si>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</si>
  <si>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</si>
  <si>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</si>
  <si>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</si>
  <si>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</si>
  <si>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</si>
  <si>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</si>
  <si>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</si>
  <si>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</si>
  <si>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</si>
  <si>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</si>
  <si>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</si>
  <si>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</si>
  <si>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</si>
  <si>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</si>
  <si>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</si>
  <si>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</si>
  <si>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</si>
  <si>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</si>
  <si>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</si>
  <si>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</si>
  <si>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</si>
  <si>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</si>
  <si>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</si>
  <si>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</si>
  <si>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</si>
  <si>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</si>
  <si>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</si>
  <si>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</si>
  <si>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</si>
  <si>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</si>
  <si>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</si>
  <si>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</si>
  <si>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</si>
  <si>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</si>
  <si>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</si>
  <si>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</si>
  <si>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</si>
  <si>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</si>
  <si>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</si>
  <si>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</si>
  <si>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</si>
  <si>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</si>
  <si>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</si>
  <si>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</si>
  <si>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</si>
  <si>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</si>
  <si>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</si>
  <si>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</si>
  <si>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</si>
  <si>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</si>
  <si>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</si>
  <si>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</si>
  <si>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</si>
  <si>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</si>
  <si>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</si>
  <si>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</si>
  <si>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</si>
  <si>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</si>
  <si>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</si>
  <si>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</si>
  <si>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</si>
  <si>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</si>
  <si>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</si>
  <si>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</si>
  <si>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</si>
  <si>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</si>
  <si>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</si>
  <si>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</si>
  <si>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</si>
  <si>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</si>
  <si>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</si>
  <si>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</si>
  <si>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</si>
  <si>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</si>
  <si>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</si>
  <si>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</si>
  <si>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</si>
  <si>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</si>
  <si>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</si>
  <si>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</si>
  <si>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</si>
  <si>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</si>
  <si>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</si>
  <si>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</si>
  <si>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</si>
  <si>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</si>
  <si>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</si>
  <si>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</si>
  <si>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</si>
  <si>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</si>
  <si>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</si>
  <si>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</si>
  <si>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</si>
  <si>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</si>
  <si>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</si>
  <si>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</si>
  <si>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</si>
  <si>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</si>
  <si>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</si>
  <si>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</si>
  <si>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</si>
  <si>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</si>
  <si>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</si>
  <si>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</si>
  <si>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</si>
  <si>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</si>
  <si>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</si>
  <si>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</si>
  <si>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</si>
  <si>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</si>
  <si>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</si>
  <si>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</si>
  <si>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</si>
  <si>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</si>
  <si>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</si>
  <si>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</si>
  <si>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</si>
  <si>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</si>
  <si>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</si>
  <si>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</si>
  <si>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</si>
  <si>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</si>
  <si>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</si>
  <si>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</si>
  <si>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</si>
  <si>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</si>
  <si>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</si>
  <si>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</si>
  <si>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</si>
  <si>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</si>
  <si>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</si>
  <si>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</si>
  <si>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</si>
  <si>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</si>
  <si>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</si>
  <si>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</si>
  <si>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</si>
  <si>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</si>
  <si>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</si>
  <si>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</si>
  <si>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</si>
  <si>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</si>
  <si>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</si>
  <si>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</si>
  <si>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</si>
  <si>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</si>
  <si>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</si>
  <si>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</si>
  <si>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</si>
  <si>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</si>
  <si>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</si>
  <si>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</si>
  <si>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</si>
  <si>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</si>
  <si>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</si>
  <si>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</si>
  <si>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</si>
  <si>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</si>
  <si>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</si>
  <si>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</si>
  <si>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</si>
  <si>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</si>
  <si>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</si>
  <si>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</si>
  <si>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</si>
  <si>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</si>
  <si>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</si>
  <si>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</si>
  <si>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</si>
  <si>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</si>
  <si>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</si>
  <si>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</si>
  <si>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</si>
  <si>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</si>
  <si>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</si>
  <si>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</si>
  <si>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</si>
  <si>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</si>
  <si>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</si>
  <si>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</si>
  <si>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</si>
  <si>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</si>
  <si>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</si>
  <si>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</si>
  <si>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</si>
  <si>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</si>
  <si>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</si>
  <si>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</si>
  <si>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</si>
  <si>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</si>
  <si>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</si>
  <si>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</si>
  <si>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</si>
  <si>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</si>
  <si>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</si>
  <si>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</si>
  <si>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</si>
  <si>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</si>
  <si>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</si>
  <si>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</si>
  <si>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</si>
  <si>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</si>
  <si>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</si>
  <si>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</si>
  <si>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</si>
  <si>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</si>
  <si>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</si>
  <si>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</si>
  <si>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</si>
  <si>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</si>
  <si>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</si>
  <si>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</si>
  <si>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</si>
  <si>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</si>
  <si>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</si>
  <si>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</si>
  <si>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</si>
  <si>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</si>
  <si>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</si>
  <si>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</si>
  <si>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</si>
  <si>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</si>
  <si>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</si>
  <si>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</si>
  <si>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</si>
  <si>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</si>
  <si>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</si>
  <si>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</si>
  <si>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</si>
  <si>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</si>
  <si>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</si>
  <si>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</si>
  <si>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</si>
  <si>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</si>
  <si>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</si>
  <si>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</si>
  <si>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</si>
  <si>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</si>
  <si>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</si>
  <si>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</si>
  <si>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</si>
  <si>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</si>
  <si>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</si>
  <si>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</si>
  <si>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</si>
  <si>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</si>
  <si>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</si>
  <si>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</si>
  <si>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</si>
  <si>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</si>
  <si>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</si>
  <si>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</si>
  <si>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</si>
  <si>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</si>
  <si>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</si>
  <si>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</si>
  <si>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</si>
  <si>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</si>
  <si>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</si>
  <si>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</si>
  <si>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</si>
  <si>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</si>
  <si>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</si>
  <si>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</si>
  <si>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</si>
  <si>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</si>
  <si>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</si>
  <si>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</si>
  <si>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</si>
  <si>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</si>
  <si>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</si>
  <si>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</si>
  <si>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</si>
  <si>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</si>
  <si>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</si>
  <si>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</si>
  <si>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</si>
  <si>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</si>
  <si>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</si>
  <si>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</si>
  <si>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</si>
  <si>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</si>
  <si>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</si>
  <si>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</si>
  <si>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</si>
  <si>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</si>
  <si>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</si>
  <si>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</si>
  <si>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</si>
  <si>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</si>
  <si>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</si>
  <si>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</si>
  <si>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</si>
  <si>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</si>
  <si>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</si>
  <si>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</si>
  <si>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</si>
  <si>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</si>
  <si>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</si>
  <si>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</si>
  <si>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</si>
  <si>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</si>
  <si>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</si>
  <si>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</si>
  <si>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</si>
  <si>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</si>
  <si>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</si>
  <si>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</si>
  <si>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</si>
  <si>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</si>
  <si>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</si>
  <si>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</si>
  <si>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</si>
  <si>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</si>
  <si>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</si>
  <si>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</si>
  <si>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</si>
  <si>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</si>
  <si>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</si>
  <si>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</si>
  <si>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</si>
  <si>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</si>
  <si>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</si>
  <si>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</si>
  <si>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</si>
  <si>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</si>
  <si>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</si>
  <si>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</si>
  <si>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</si>
  <si>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</si>
  <si>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</si>
  <si>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</si>
  <si>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</si>
  <si>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</si>
  <si>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</si>
  <si>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</si>
  <si>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</si>
  <si>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</si>
  <si>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</si>
  <si>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</si>
  <si>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</si>
  <si>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</si>
  <si>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</si>
  <si>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</si>
  <si>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</si>
  <si>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</si>
  <si>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</si>
  <si>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</si>
  <si>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</si>
  <si>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</si>
  <si>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</si>
  <si>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</si>
  <si>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</si>
  <si>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</si>
  <si>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</si>
  <si>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</si>
  <si>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</si>
  <si>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</si>
  <si>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</si>
  <si>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</si>
  <si>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</si>
  <si>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</si>
  <si>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</si>
  <si>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</si>
  <si>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</si>
  <si>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</si>
  <si>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</si>
  <si>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</si>
  <si>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</si>
  <si>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</si>
  <si>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</si>
  <si>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</si>
  <si>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</si>
  <si>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</si>
  <si>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</si>
  <si>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</si>
  <si>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</si>
  <si>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</si>
  <si>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</si>
  <si>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</si>
  <si>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</si>
  <si>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</si>
  <si>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</si>
  <si>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</si>
  <si>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</si>
  <si>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</si>
  <si>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</si>
  <si>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</si>
  <si>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</si>
  <si>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</si>
  <si>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</si>
  <si>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</si>
  <si>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</si>
  <si>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</si>
  <si>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</si>
  <si>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</si>
  <si>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</si>
  <si>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</si>
  <si>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</si>
  <si>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</si>
  <si>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</si>
  <si>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</si>
  <si>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</si>
  <si>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</si>
  <si>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</si>
  <si>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</si>
  <si>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</si>
  <si>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</si>
  <si>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</si>
  <si>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</si>
  <si>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</si>
  <si>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</si>
  <si>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</si>
  <si>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</si>
  <si>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</si>
  <si>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</si>
  <si>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</si>
  <si>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</si>
  <si>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</si>
  <si>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</si>
  <si>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</si>
  <si>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</si>
  <si>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</si>
  <si>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</si>
  <si>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</si>
  <si>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</si>
  <si>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</si>
  <si>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</si>
  <si>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</si>
  <si>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</si>
  <si>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</si>
  <si>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</si>
  <si>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</si>
  <si>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</si>
  <si>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</si>
  <si>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</si>
  <si>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</si>
  <si>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</si>
  <si>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</si>
  <si>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</si>
  <si>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</si>
  <si>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</si>
  <si>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</si>
  <si>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</si>
  <si>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</si>
  <si>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</si>
  <si>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</si>
  <si>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</si>
  <si>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</si>
  <si>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</si>
  <si>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</si>
  <si>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</si>
  <si>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</si>
  <si>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</si>
  <si>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</si>
  <si>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</si>
  <si>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</si>
  <si>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</si>
  <si>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</si>
  <si>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</si>
  <si>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</si>
  <si>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</si>
  <si>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</si>
  <si>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</si>
  <si>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</si>
  <si>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</si>
  <si>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</si>
  <si>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</si>
  <si>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</si>
  <si>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</si>
  <si>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</si>
  <si>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</si>
  <si>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</si>
  <si>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</si>
  <si>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</si>
  <si>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</si>
  <si>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</si>
  <si>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</si>
  <si>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</si>
  <si>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</si>
  <si>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</si>
  <si>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</si>
  <si>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</si>
  <si>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</si>
  <si>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</si>
  <si>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</si>
  <si>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</si>
  <si>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</si>
  <si>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</si>
  <si>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</si>
  <si>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</si>
  <si>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</si>
  <si>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</si>
  <si>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</si>
  <si>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</si>
  <si>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</si>
  <si>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</si>
  <si>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</si>
  <si>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</si>
  <si>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</si>
  <si>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</si>
  <si>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</si>
  <si>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</si>
  <si>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</si>
  <si>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</si>
  <si>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</si>
  <si>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</si>
  <si>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</si>
  <si>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</si>
  <si>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</si>
  <si>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</si>
  <si>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</si>
  <si>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</si>
  <si>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</si>
  <si>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</si>
  <si>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</si>
  <si>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</si>
  <si>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</si>
  <si>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</si>
  <si>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</si>
  <si>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</si>
  <si>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</si>
  <si>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</si>
  <si>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</si>
  <si>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</si>
  <si>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</si>
  <si>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</si>
  <si>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</si>
  <si>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</si>
  <si>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</si>
  <si>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</si>
  <si>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</si>
  <si>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</si>
  <si>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</si>
  <si>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</si>
  <si>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</si>
  <si>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</si>
  <si>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</si>
  <si>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</si>
  <si>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</si>
  <si>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</si>
  <si>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</si>
  <si>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</si>
  <si>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</si>
  <si>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</si>
  <si>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</si>
  <si>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</si>
  <si>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</si>
  <si>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</si>
  <si>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</si>
  <si>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</si>
  <si>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</si>
  <si>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</si>
  <si>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</si>
  <si>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</si>
  <si>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</si>
  <si>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</si>
  <si>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</si>
  <si>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</si>
  <si>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</si>
  <si>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</si>
  <si>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</si>
  <si>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</si>
  <si>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</si>
  <si>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</si>
  <si>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</si>
  <si>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</si>
  <si>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</si>
  <si>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</si>
  <si>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</si>
  <si>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</si>
  <si>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</si>
  <si>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</si>
  <si>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</si>
  <si>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</si>
  <si>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</si>
  <si>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</si>
  <si>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</si>
  <si>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</si>
  <si>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</si>
  <si>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</si>
  <si>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</si>
  <si>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</si>
  <si>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</si>
  <si>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</si>
  <si>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</si>
  <si>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</si>
  <si>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</si>
  <si>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</si>
  <si>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</si>
  <si>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</si>
  <si>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</si>
  <si>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</si>
  <si>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</si>
  <si>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</si>
  <si>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</si>
  <si>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</si>
  <si>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</si>
  <si>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</si>
  <si>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</si>
  <si>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</si>
  <si>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</si>
  <si>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</si>
  <si>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</si>
  <si>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</si>
  <si>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</si>
  <si>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</si>
  <si>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</si>
  <si>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</si>
  <si>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</si>
  <si>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</si>
  <si>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</si>
  <si>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</si>
  <si>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</si>
  <si>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</si>
  <si>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</si>
  <si>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</si>
  <si>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</si>
  <si>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</si>
  <si>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</si>
  <si>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</si>
  <si>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</si>
  <si>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</si>
  <si>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</si>
  <si>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</si>
  <si>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</si>
  <si>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</si>
  <si>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</si>
  <si>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</si>
  <si>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</si>
  <si>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</si>
  <si>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</si>
  <si>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</si>
  <si>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</si>
  <si>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</si>
  <si>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</si>
  <si>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</si>
  <si>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</si>
  <si>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</si>
  <si>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</si>
  <si>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</si>
  <si>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</si>
  <si>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</si>
  <si>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</si>
  <si>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</si>
  <si>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</si>
  <si>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</si>
  <si>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</si>
  <si>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</si>
  <si>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</si>
  <si>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</si>
  <si>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</si>
  <si>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</si>
  <si>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</si>
  <si>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</si>
  <si>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</si>
  <si>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</si>
  <si>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</si>
  <si>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</si>
  <si>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</si>
  <si>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</si>
  <si>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</si>
  <si>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</si>
  <si>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</si>
  <si>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</si>
  <si>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</si>
  <si>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</si>
  <si>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</si>
  <si>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</si>
  <si>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</si>
  <si>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</si>
  <si>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</si>
  <si>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</si>
  <si>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</si>
  <si>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</si>
  <si>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</si>
  <si>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</si>
  <si>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</si>
  <si>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</si>
  <si>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</si>
  <si>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</si>
  <si>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</si>
  <si>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</si>
  <si>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</si>
  <si>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</si>
  <si>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</si>
  <si>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</si>
  <si>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</si>
  <si>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</si>
  <si>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</si>
  <si>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</si>
  <si>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</si>
  <si>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</si>
  <si>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</si>
  <si>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</si>
  <si>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</si>
  <si>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</si>
  <si>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</si>
  <si>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</si>
  <si>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</si>
  <si>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</si>
  <si>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</si>
  <si>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</si>
  <si>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</si>
  <si>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</si>
  <si>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</si>
  <si>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</si>
  <si>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</si>
  <si>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</si>
  <si>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</si>
  <si>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</si>
  <si>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</si>
  <si>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</si>
  <si>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</si>
  <si>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</si>
  <si>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</si>
  <si>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</si>
  <si>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</si>
  <si>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</si>
  <si>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</si>
  <si>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</si>
  <si>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</si>
  <si>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</si>
  <si>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</si>
  <si>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</si>
  <si>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</si>
  <si>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</si>
  <si>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</si>
  <si>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</si>
  <si>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</si>
  <si>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</si>
  <si>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</si>
  <si>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</si>
  <si>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</si>
  <si>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</si>
  <si>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</si>
  <si>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</si>
  <si>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</si>
  <si>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</si>
  <si>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</si>
  <si>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</si>
  <si>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</si>
  <si>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</si>
  <si>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</si>
  <si>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</si>
  <si>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</si>
  <si>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</si>
  <si>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</si>
  <si>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</si>
  <si>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</si>
  <si>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</si>
  <si>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</si>
  <si>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</si>
  <si>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</si>
  <si>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</si>
  <si>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</si>
  <si>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</si>
  <si>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</si>
  <si>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</si>
  <si>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</si>
  <si>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</si>
  <si>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</si>
  <si>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</si>
  <si>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</si>
  <si>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</si>
  <si>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</si>
  <si>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</si>
  <si>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</si>
  <si>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</si>
  <si>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</si>
  <si>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</si>
  <si>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</si>
  <si>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</si>
  <si>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</si>
  <si>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</si>
  <si>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</si>
  <si>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</si>
  <si>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</si>
  <si>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</si>
  <si>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</si>
  <si>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</si>
  <si>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</si>
  <si>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</si>
  <si>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</si>
  <si>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</si>
  <si>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</si>
  <si>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</si>
  <si>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</si>
  <si>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</si>
  <si>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</si>
  <si>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</si>
  <si>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</si>
  <si>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</si>
  <si>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</si>
  <si>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</si>
  <si>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</si>
  <si>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</si>
  <si>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</si>
  <si>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</si>
  <si>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</si>
  <si>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</si>
  <si>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</si>
  <si>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</si>
  <si>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</si>
  <si>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</si>
  <si>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</si>
  <si>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</si>
  <si>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</si>
  <si>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</si>
  <si>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</si>
  <si>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</si>
  <si>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</si>
  <si>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</si>
  <si>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</si>
  <si>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</si>
  <si>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</si>
  <si>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</si>
  <si>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</si>
  <si>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</si>
  <si>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</si>
  <si>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</si>
  <si>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</si>
  <si>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</si>
  <si>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</si>
  <si>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</si>
  <si>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</si>
  <si>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</si>
  <si>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</si>
  <si>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</si>
  <si>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</si>
  <si>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</si>
  <si>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</si>
  <si>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</si>
  <si>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</si>
  <si>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</si>
  <si>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</si>
  <si>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</si>
  <si>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</si>
  <si>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</si>
  <si>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</si>
  <si>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</si>
  <si>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</si>
  <si>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</si>
  <si>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</si>
  <si>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</si>
  <si>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</si>
  <si>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</si>
  <si>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</si>
  <si>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</si>
  <si>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</si>
  <si>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</si>
  <si>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</si>
  <si>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</si>
  <si>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</si>
  <si>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</si>
  <si>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</si>
  <si>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</si>
  <si>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</si>
  <si>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</si>
  <si>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</si>
  <si>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</si>
  <si>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</si>
  <si>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</si>
  <si>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</si>
  <si>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</si>
  <si>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</si>
  <si>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</si>
  <si>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</si>
  <si>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</si>
  <si>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</si>
  <si>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</si>
  <si>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</si>
  <si>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</si>
  <si>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</si>
  <si>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</si>
  <si>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</si>
  <si>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</si>
  <si>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</si>
  <si>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</si>
  <si>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</si>
  <si>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</si>
  <si>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</si>
  <si>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</si>
  <si>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</si>
  <si>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</si>
  <si>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</si>
  <si>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</si>
  <si>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</si>
  <si>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</si>
  <si>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</si>
  <si>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</si>
  <si>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</si>
  <si>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</si>
  <si>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</si>
  <si>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</si>
  <si>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</si>
  <si>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</si>
  <si>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</si>
  <si>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</si>
  <si>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</si>
  <si>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</si>
  <si>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</si>
  <si>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</si>
  <si>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</si>
  <si>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</si>
  <si>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</si>
  <si>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</si>
  <si>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</si>
  <si>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</si>
  <si>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</si>
  <si>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</si>
  <si>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</si>
  <si>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</si>
  <si>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</si>
  <si>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</si>
  <si>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</si>
  <si>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</si>
  <si>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</si>
  <si>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</si>
  <si>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</si>
  <si>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</si>
  <si>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</si>
  <si>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</si>
  <si>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</si>
  <si>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</si>
  <si>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</si>
  <si>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</si>
  <si>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</si>
  <si>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</si>
  <si>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</si>
  <si>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</si>
  <si>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</si>
  <si>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</si>
  <si>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</si>
  <si>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</si>
  <si>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</si>
  <si>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</si>
  <si>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</si>
  <si>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</si>
  <si>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</si>
  <si>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</si>
  <si>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</si>
  <si>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</si>
  <si>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</si>
  <si>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</si>
  <si>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</si>
  <si>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</si>
  <si>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</si>
  <si>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</si>
  <si>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</si>
  <si>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</si>
  <si>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</si>
  <si>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</si>
  <si>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</si>
  <si>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</si>
  <si>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</si>
  <si>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</si>
  <si>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</si>
  <si>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</si>
  <si>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</si>
  <si>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</si>
  <si>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</si>
  <si>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</si>
  <si>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</si>
  <si>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</si>
  <si>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</si>
  <si>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</si>
  <si>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</si>
  <si>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</si>
  <si>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</si>
  <si>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</si>
  <si>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</si>
  <si>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</si>
  <si>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</si>
  <si>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</si>
  <si>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</si>
  <si>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</si>
  <si>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</si>
  <si>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</si>
  <si>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</si>
  <si>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</si>
  <si>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</si>
  <si>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</si>
  <si>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</si>
  <si>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</si>
  <si>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</si>
  <si>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</si>
  <si>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</si>
  <si>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</si>
  <si>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</si>
  <si>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</si>
  <si>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</si>
  <si>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</si>
  <si>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</si>
  <si>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</si>
  <si>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</si>
  <si>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</si>
  <si>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</si>
  <si>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</si>
  <si>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</si>
  <si>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</si>
  <si>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</si>
  <si>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</si>
  <si>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</si>
  <si>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</si>
  <si>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</si>
  <si>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</si>
  <si>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</si>
  <si>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</si>
  <si>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</si>
  <si>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</si>
  <si>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</si>
  <si>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</si>
  <si>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</si>
  <si>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</si>
  <si>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</si>
  <si>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</si>
  <si>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</si>
  <si>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</si>
  <si>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</si>
  <si>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</si>
  <si>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</si>
  <si>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</si>
  <si>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</si>
  <si>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</si>
  <si>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</si>
  <si>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</si>
  <si>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</si>
  <si>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</si>
  <si>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</si>
  <si>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</si>
  <si>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</si>
  <si>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</si>
  <si>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</si>
  <si>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</si>
  <si>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</si>
  <si>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</si>
  <si>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</si>
  <si>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</si>
  <si>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</si>
  <si>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</si>
  <si>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</si>
  <si>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</si>
  <si>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</si>
  <si>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</si>
  <si>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</si>
  <si>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</si>
  <si>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</si>
  <si>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</si>
  <si>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</si>
  <si>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</si>
  <si>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</si>
  <si>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</si>
  <si>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</si>
  <si>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</si>
  <si>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</si>
  <si>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</si>
  <si>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</si>
  <si>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</si>
  <si>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</si>
  <si>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</si>
  <si>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</si>
  <si>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</si>
  <si>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</si>
  <si>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</si>
  <si>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</si>
  <si>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</si>
  <si>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</si>
  <si>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</si>
  <si>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</si>
  <si>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</si>
  <si>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</si>
  <si>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</si>
  <si>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</si>
  <si>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</si>
  <si>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</si>
  <si>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</si>
  <si>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</si>
  <si>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</si>
  <si>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</si>
  <si>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</si>
  <si>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</si>
  <si>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</si>
  <si>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</si>
  <si>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</si>
  <si>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</si>
  <si>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</si>
  <si>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</si>
  <si>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</si>
  <si>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</si>
  <si>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</si>
  <si>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</si>
  <si>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</si>
  <si>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</si>
  <si>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</si>
  <si>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</si>
  <si>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</si>
  <si>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</si>
  <si>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</si>
  <si>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</si>
  <si>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</si>
  <si>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</si>
  <si>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</si>
  <si>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</si>
  <si>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</si>
  <si>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</si>
  <si>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</si>
  <si>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</si>
  <si>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</si>
  <si>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</si>
  <si>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</si>
  <si>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</si>
  <si>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</si>
  <si>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</si>
  <si>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</si>
  <si>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</si>
  <si>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</si>
  <si>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</si>
  <si>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</si>
  <si>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</si>
  <si>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</si>
  <si>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</si>
  <si>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</si>
  <si>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</si>
  <si>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</si>
  <si>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</si>
  <si>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</si>
  <si>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</si>
  <si>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</si>
  <si>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</si>
  <si>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</si>
  <si>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</si>
  <si>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</si>
  <si>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</si>
  <si>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</si>
  <si>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</si>
  <si>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</si>
  <si>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</si>
  <si>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</si>
  <si>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</si>
  <si>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</si>
  <si>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</si>
  <si>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</si>
  <si>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</si>
  <si>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</si>
  <si>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</si>
  <si>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</si>
  <si>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</si>
  <si>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</si>
  <si>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</si>
  <si>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</si>
  <si>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</si>
  <si>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</si>
  <si>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</si>
  <si>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</si>
  <si>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</si>
  <si>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</si>
  <si>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</si>
  <si>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</si>
  <si>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</si>
  <si>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</si>
  <si>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</si>
  <si>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</si>
  <si>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</si>
  <si>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</si>
  <si>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</si>
  <si>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</si>
  <si>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</si>
  <si>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</si>
  <si>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</si>
  <si>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</si>
  <si>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</si>
  <si>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</si>
  <si>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</si>
  <si>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</si>
  <si>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</si>
  <si>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</si>
  <si>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</si>
  <si>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</si>
  <si>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</si>
  <si>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</si>
  <si>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</si>
  <si>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</si>
  <si>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</si>
  <si>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</si>
  <si>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</si>
  <si>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</si>
  <si>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</si>
  <si>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</si>
  <si>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</si>
  <si>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</si>
  <si>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</si>
  <si>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</si>
  <si>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</si>
  <si>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</si>
  <si>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</si>
  <si>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</si>
  <si>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</si>
  <si>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</si>
  <si>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</si>
  <si>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</si>
  <si>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</si>
  <si>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</si>
  <si>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</si>
  <si>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</si>
  <si>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</si>
  <si>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</si>
  <si>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</si>
  <si>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</si>
  <si>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</si>
  <si>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</si>
  <si>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</si>
  <si>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</si>
  <si>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</si>
  <si>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</si>
  <si>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</si>
  <si>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</si>
  <si>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</si>
  <si>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</si>
  <si>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</si>
  <si>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</si>
  <si>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</si>
  <si>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</si>
  <si>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</si>
  <si>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</si>
  <si>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</si>
  <si>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</si>
  <si>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</si>
  <si>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</si>
  <si>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</si>
  <si>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</si>
  <si>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</si>
  <si>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</si>
  <si>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</si>
  <si>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</si>
  <si>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</si>
  <si>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</si>
  <si>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</si>
  <si>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</si>
  <si>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</si>
  <si>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</si>
  <si>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</si>
  <si>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</si>
  <si>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</si>
  <si>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</si>
  <si>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</si>
  <si>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</si>
  <si>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</si>
  <si>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</si>
  <si>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</si>
  <si>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</si>
  <si>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</si>
  <si>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</si>
  <si>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</si>
  <si>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</si>
  <si>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</si>
  <si>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</si>
  <si>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</si>
  <si>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</si>
  <si>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</si>
  <si>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</si>
  <si>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</si>
  <si>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</si>
  <si>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</si>
  <si>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</si>
  <si>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</si>
  <si>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</si>
  <si>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</si>
  <si>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</si>
  <si>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</si>
  <si>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</si>
  <si>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</si>
  <si>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</si>
  <si>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</si>
  <si>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</si>
  <si>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</si>
  <si>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</si>
  <si>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</si>
  <si>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</si>
  <si>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</si>
  <si>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</si>
  <si>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</si>
  <si>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</si>
  <si>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</si>
  <si>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</si>
  <si>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</si>
  <si>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</si>
  <si>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</si>
  <si>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</si>
  <si>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</si>
  <si>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</si>
  <si>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</si>
  <si>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</si>
  <si>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</si>
  <si>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</si>
  <si>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</si>
  <si>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</si>
  <si>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</si>
  <si>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</si>
  <si>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</si>
  <si>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</si>
  <si>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</si>
  <si>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</si>
  <si>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</si>
  <si>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</si>
  <si>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</si>
  <si>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</si>
  <si>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</si>
  <si>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</si>
  <si>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</si>
  <si>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</si>
  <si>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</si>
  <si>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</si>
  <si>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</si>
  <si>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</si>
  <si>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</si>
  <si>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</si>
  <si>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</si>
  <si>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</si>
  <si>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</si>
  <si>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</si>
  <si>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</si>
  <si>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</si>
  <si>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</si>
  <si>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</si>
  <si>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</si>
  <si>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</si>
  <si>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</si>
  <si>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</si>
  <si>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</si>
  <si>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</si>
  <si>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</si>
  <si>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</si>
  <si>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</si>
  <si>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</si>
  <si>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</si>
  <si>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</si>
  <si>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</si>
  <si>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</si>
  <si>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</si>
  <si>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</si>
  <si>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</si>
  <si>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</si>
  <si>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</si>
  <si>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</si>
  <si>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</si>
  <si>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</si>
  <si>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</si>
  <si>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</si>
  <si>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</si>
  <si>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</si>
  <si>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</si>
  <si>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</si>
  <si>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</si>
  <si>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</si>
  <si>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</si>
  <si>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</si>
  <si>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</si>
  <si>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</si>
  <si>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</si>
  <si>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</si>
  <si>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</si>
  <si>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</si>
  <si>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</si>
  <si>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</si>
  <si>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</si>
  <si>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</si>
  <si>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</si>
  <si>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</si>
  <si>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</si>
  <si>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</si>
  <si>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</si>
  <si>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</si>
  <si>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</si>
  <si>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</si>
  <si>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</si>
  <si>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</si>
  <si>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</si>
  <si>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</si>
  <si>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</si>
  <si>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</si>
  <si>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</si>
  <si>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</si>
  <si>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</si>
  <si>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</si>
  <si>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</si>
  <si>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</si>
  <si>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</si>
  <si>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</si>
  <si>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</si>
  <si>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</si>
  <si>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</si>
  <si>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</si>
  <si>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</si>
  <si>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</si>
  <si>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</si>
  <si>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</si>
  <si>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</si>
  <si>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</si>
  <si>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</si>
  <si>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</si>
  <si>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</si>
  <si>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</si>
  <si>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</si>
  <si>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</si>
  <si>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</si>
  <si>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</si>
  <si>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</si>
  <si>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</si>
  <si>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</si>
  <si>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</si>
  <si>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</si>
  <si>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</si>
  <si>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</si>
  <si>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</si>
  <si>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</si>
  <si>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</si>
  <si>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</si>
  <si>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</si>
  <si>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</si>
  <si>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</si>
  <si>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</si>
  <si>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</si>
  <si>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</si>
  <si>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</si>
  <si>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</si>
  <si>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</si>
  <si>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</si>
  <si>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</si>
  <si>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</si>
  <si>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</si>
  <si>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</si>
  <si>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</si>
  <si>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</si>
  <si>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</si>
  <si>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</si>
  <si>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</si>
  <si>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</si>
  <si>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</si>
  <si>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</si>
  <si>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</si>
  <si>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</si>
  <si>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</si>
  <si>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</si>
  <si>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</si>
  <si>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</si>
  <si>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</si>
  <si>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</si>
  <si>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</si>
  <si>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</si>
  <si>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</si>
  <si>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</si>
  <si>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</si>
  <si>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</si>
  <si>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</si>
  <si>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</si>
  <si>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</si>
  <si>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</si>
  <si>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</si>
  <si>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</si>
  <si>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</si>
  <si>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</si>
  <si>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</si>
  <si>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</si>
  <si>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</si>
  <si>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</si>
  <si>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</si>
  <si>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</si>
  <si>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</si>
  <si>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</si>
  <si>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</si>
  <si>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</si>
  <si>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</si>
  <si>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</si>
  <si>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</si>
  <si>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</si>
  <si>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</si>
  <si>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</si>
  <si>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</si>
  <si>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</si>
  <si>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</si>
  <si>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</si>
  <si>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</si>
  <si>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</si>
  <si>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</si>
  <si>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</si>
  <si>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</si>
  <si>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</si>
  <si>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</si>
  <si>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</si>
  <si>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</si>
  <si>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</si>
  <si>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</si>
  <si>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</si>
  <si>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</si>
  <si>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</si>
  <si>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</si>
  <si>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</si>
  <si>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</si>
  <si>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</si>
  <si>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</si>
  <si>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</si>
  <si>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</si>
  <si>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</si>
  <si>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</si>
  <si>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</si>
  <si>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</si>
  <si>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</si>
  <si>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</si>
  <si>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</si>
  <si>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</si>
  <si>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</si>
  <si>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</si>
  <si>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</si>
  <si>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</si>
  <si>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</si>
  <si>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</si>
  <si>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</si>
  <si>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</si>
  <si>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</si>
  <si>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</si>
  <si>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</si>
  <si>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</si>
  <si>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</si>
  <si>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</si>
  <si>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</si>
  <si>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</si>
  <si>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</si>
  <si>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</si>
  <si>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</si>
  <si>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</si>
  <si>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</si>
  <si>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</si>
  <si>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</si>
  <si>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</si>
  <si>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</si>
  <si>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</si>
  <si>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</si>
  <si>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</si>
  <si>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</si>
  <si>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</si>
  <si>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</si>
  <si>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</si>
  <si>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</si>
  <si>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</si>
  <si>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</si>
  <si>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</si>
  <si>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</si>
  <si>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</si>
  <si>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</si>
  <si>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</si>
  <si>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</si>
  <si>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</si>
  <si>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</si>
  <si>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</si>
  <si>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</si>
  <si>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</si>
  <si>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</si>
  <si>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</si>
  <si>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</si>
  <si>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</si>
  <si>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</si>
  <si>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</si>
  <si>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</si>
  <si>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</si>
  <si>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</si>
  <si>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</si>
  <si>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</si>
  <si>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</si>
  <si>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</si>
  <si>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</si>
  <si>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</si>
  <si>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</si>
  <si>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</si>
  <si>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</si>
  <si>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</si>
  <si>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</si>
  <si>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</si>
  <si>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</si>
  <si>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</si>
  <si>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</si>
  <si>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</si>
  <si>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</si>
  <si>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</si>
  <si>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</si>
  <si>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</si>
  <si>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</si>
  <si>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</si>
  <si>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</si>
  <si>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</si>
  <si>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</si>
  <si>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</si>
  <si>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</si>
  <si>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</si>
  <si>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</si>
  <si>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</si>
  <si>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</si>
  <si>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</si>
  <si>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</si>
  <si>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</si>
  <si>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</si>
  <si>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</si>
  <si>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</si>
  <si>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</si>
  <si>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</si>
  <si>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</si>
  <si>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</si>
  <si>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</si>
  <si>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</si>
  <si>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</si>
  <si>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</si>
  <si>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</si>
  <si>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</si>
  <si>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</si>
  <si>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</si>
  <si>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</si>
  <si>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</si>
  <si>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</si>
  <si>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</si>
  <si>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</si>
  <si>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</si>
  <si>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</si>
  <si>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</si>
  <si>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</si>
  <si>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</si>
  <si>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</si>
  <si>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</si>
  <si>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</si>
  <si>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</si>
  <si>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</si>
  <si>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</si>
  <si>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</si>
  <si>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</si>
  <si>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</si>
  <si>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</si>
  <si>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</si>
  <si>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</si>
  <si>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</si>
  <si>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</si>
  <si>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</si>
  <si>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</si>
  <si>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</si>
  <si>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</si>
  <si>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</si>
  <si>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</si>
  <si>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</si>
  <si>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</si>
  <si>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</si>
  <si>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</si>
  <si>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</si>
  <si>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</si>
  <si>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</si>
  <si>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</si>
  <si>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</si>
  <si>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</si>
  <si>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</si>
  <si>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</si>
  <si>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</si>
  <si>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</si>
  <si>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</si>
  <si>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</si>
  <si>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</si>
  <si>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</si>
  <si>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</si>
  <si>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</si>
  <si>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</si>
  <si>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</si>
  <si>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</si>
  <si>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</si>
  <si>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</si>
  <si>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</si>
  <si>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</si>
  <si>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</si>
  <si>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</si>
  <si>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</si>
  <si>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</si>
  <si>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</si>
  <si>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</si>
  <si>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</si>
  <si>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</si>
  <si>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</si>
  <si>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</si>
  <si>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</si>
  <si>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</si>
  <si>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</si>
  <si>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</si>
  <si>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</si>
  <si>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</si>
  <si>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</si>
  <si>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</si>
  <si>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</si>
  <si>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</si>
  <si>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</si>
  <si>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</si>
  <si>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</si>
  <si>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</si>
  <si>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</si>
  <si>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</si>
  <si>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</si>
  <si>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</si>
  <si>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</si>
  <si>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</si>
  <si>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</si>
  <si>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</si>
  <si>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</si>
  <si>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</si>
  <si>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</si>
  <si>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</si>
  <si>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</si>
  <si>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</si>
  <si>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</si>
  <si>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</si>
  <si>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</si>
  <si>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</si>
  <si>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</si>
  <si>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</si>
  <si>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</si>
  <si>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</si>
  <si>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</si>
  <si>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</si>
  <si>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</si>
  <si>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</si>
  <si>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</si>
  <si>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</si>
  <si>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</si>
  <si>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</si>
  <si>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</si>
  <si>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</si>
  <si>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</si>
  <si>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</si>
  <si>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</si>
  <si>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</si>
  <si>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</si>
  <si>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</si>
  <si>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</si>
  <si>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</si>
  <si>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</si>
  <si>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</si>
  <si>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</si>
  <si>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</si>
  <si>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</si>
  <si>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</si>
  <si>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</si>
  <si>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</si>
  <si>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</si>
  <si>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</si>
  <si>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</si>
  <si>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</si>
  <si>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</si>
  <si>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</si>
  <si>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</si>
  <si>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</si>
  <si>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</si>
  <si>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</si>
  <si>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</si>
  <si>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</si>
  <si>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</si>
  <si>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</si>
  <si>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</si>
  <si>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</si>
  <si>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</si>
  <si>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</si>
  <si>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</si>
  <si>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</si>
  <si>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</si>
  <si>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</si>
  <si>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</si>
  <si>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</si>
  <si>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</si>
  <si>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</si>
  <si>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</si>
  <si>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</si>
  <si>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</si>
  <si>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</si>
  <si>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</si>
  <si>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</si>
  <si>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</si>
  <si>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</si>
  <si>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</si>
  <si>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</si>
  <si>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</si>
  <si>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</si>
  <si>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</si>
  <si>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</si>
  <si>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</si>
  <si>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</si>
  <si>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</si>
  <si>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</si>
  <si>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</si>
  <si>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</si>
  <si>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</si>
  <si>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</si>
  <si>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</si>
  <si>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</si>
  <si>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</si>
  <si>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</si>
  <si>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</si>
  <si>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</si>
  <si>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</si>
  <si>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</si>
  <si>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</si>
  <si>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</si>
  <si>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</si>
  <si>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</si>
  <si>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</si>
  <si>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</si>
  <si>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</si>
  <si>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</si>
  <si>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</si>
  <si>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</si>
  <si>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</si>
  <si>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</si>
  <si>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</si>
  <si>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</si>
  <si>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</si>
  <si>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</si>
  <si>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</si>
  <si>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</si>
  <si>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</si>
  <si>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</si>
  <si>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</si>
  <si>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</si>
  <si>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</si>
  <si>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</si>
  <si>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</si>
  <si>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</si>
  <si>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</si>
  <si>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</si>
  <si>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</si>
  <si>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</si>
  <si>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</si>
  <si>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</si>
  <si>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</si>
  <si>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</si>
  <si>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</si>
  <si>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</si>
  <si>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</si>
  <si>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</si>
  <si>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</si>
  <si>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</si>
  <si>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</si>
  <si>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</si>
  <si>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</si>
  <si>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</si>
  <si>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</si>
  <si>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</si>
  <si>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</si>
  <si>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</si>
  <si>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</si>
  <si>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</si>
  <si>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</si>
  <si>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</si>
  <si>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</si>
  <si>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</si>
  <si>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</si>
  <si>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</si>
  <si>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</si>
  <si>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</si>
  <si>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</si>
  <si>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</si>
  <si>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</si>
  <si>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</si>
  <si>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</si>
  <si>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</si>
  <si>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</si>
  <si>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</si>
  <si>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</si>
  <si>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</si>
  <si>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</si>
  <si>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</si>
  <si>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</si>
  <si>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</si>
  <si>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</si>
  <si>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</si>
  <si>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</si>
  <si>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</si>
  <si>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</si>
  <si>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</si>
  <si>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</si>
  <si>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</si>
  <si>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</si>
  <si>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</si>
  <si>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</si>
  <si>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</si>
  <si>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</si>
  <si>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</si>
  <si>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</si>
  <si>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</si>
  <si>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</si>
  <si>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</si>
  <si>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</si>
  <si>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</si>
  <si>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</si>
  <si>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</si>
  <si>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</si>
  <si>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</si>
  <si>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</si>
  <si>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</si>
  <si>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</si>
  <si>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</si>
  <si>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</si>
  <si>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</si>
  <si>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</si>
  <si>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</si>
  <si>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</si>
  <si>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</si>
  <si>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</si>
  <si>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</si>
  <si>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</si>
  <si>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</si>
  <si>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</si>
  <si>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</si>
  <si>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</si>
  <si>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</si>
  <si>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</si>
  <si>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</si>
  <si>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</si>
  <si>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</si>
  <si>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</si>
  <si>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</si>
  <si>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</si>
  <si>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</si>
  <si>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</si>
  <si>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</si>
  <si>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</si>
  <si>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</si>
  <si>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</si>
  <si>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</si>
  <si>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</si>
  <si>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</si>
  <si>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</si>
  <si>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</si>
  <si>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</si>
  <si>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</si>
  <si>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</si>
  <si>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</si>
  <si>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</si>
  <si>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</si>
  <si>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</si>
  <si>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</si>
  <si>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</si>
  <si>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</si>
  <si>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</si>
  <si>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</si>
  <si>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</si>
  <si>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</si>
  <si>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</si>
  <si>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</si>
  <si>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</si>
  <si>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</si>
  <si>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</si>
  <si>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</si>
  <si>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</si>
  <si>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</si>
  <si>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</si>
  <si>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</si>
  <si>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</si>
  <si>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</si>
  <si>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</si>
  <si>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</si>
  <si>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</si>
  <si>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</si>
  <si>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</si>
  <si>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</si>
  <si>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</si>
  <si>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</si>
  <si>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</si>
  <si>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</si>
  <si>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</si>
  <si>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</si>
  <si>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</si>
  <si>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</si>
  <si>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</si>
  <si>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</si>
  <si>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</si>
  <si>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</si>
  <si>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</si>
  <si>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</si>
  <si>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</si>
  <si>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</si>
  <si>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</si>
  <si>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</si>
  <si>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</si>
  <si>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</si>
  <si>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</si>
  <si>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</si>
  <si>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</si>
  <si>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</si>
  <si>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</si>
  <si>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</si>
  <si>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</si>
  <si>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</si>
  <si>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</si>
  <si>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</si>
  <si>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</si>
  <si>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</si>
  <si>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</si>
  <si>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</si>
  <si>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</si>
  <si>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</si>
  <si>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</si>
  <si>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</si>
  <si>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</si>
  <si>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</si>
  <si>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</si>
  <si>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</si>
  <si>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</si>
  <si>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</si>
  <si>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</si>
  <si>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</si>
  <si>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</si>
  <si>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</si>
  <si>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</si>
  <si>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</si>
  <si>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</si>
  <si>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</si>
  <si>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</si>
  <si>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</si>
  <si>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</si>
  <si>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</si>
  <si>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</si>
  <si>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</si>
  <si>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</si>
  <si>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</si>
  <si>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</si>
  <si>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</si>
  <si>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</si>
  <si>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</si>
  <si>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</si>
  <si>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</si>
  <si>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</si>
  <si>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</si>
  <si>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</si>
  <si>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</si>
  <si>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</si>
  <si>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</si>
  <si>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</si>
  <si>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</si>
  <si>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</si>
  <si>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</si>
  <si>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</si>
  <si>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</si>
  <si>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</si>
  <si>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</si>
  <si>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</si>
  <si>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</si>
  <si>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</si>
  <si>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</si>
  <si>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</si>
  <si>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</si>
  <si>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</si>
  <si>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</si>
  <si>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</si>
  <si>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</si>
  <si>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</si>
  <si>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</si>
  <si>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</si>
  <si>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</si>
  <si>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</si>
  <si>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</si>
  <si>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</si>
  <si>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</si>
  <si>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</si>
  <si>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</si>
  <si>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</si>
  <si>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</si>
  <si>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</si>
  <si>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</si>
  <si>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</si>
  <si>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</si>
  <si>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</si>
  <si>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</si>
  <si>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</si>
  <si>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</si>
  <si>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</si>
  <si>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</si>
  <si>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</si>
  <si>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</si>
  <si>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</si>
  <si>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</si>
  <si>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</si>
  <si>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</si>
  <si>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</si>
  <si>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</si>
  <si>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</si>
  <si>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</si>
  <si>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</si>
  <si>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</si>
  <si>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</si>
  <si>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</si>
  <si>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</si>
  <si>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</si>
  <si>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</si>
  <si>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</si>
  <si>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</si>
  <si>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</si>
  <si>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</si>
  <si>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</si>
  <si>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</si>
  <si>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</si>
  <si>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</si>
  <si>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</si>
  <si>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</si>
  <si>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</si>
  <si>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</si>
  <si>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</si>
  <si>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</si>
  <si>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</si>
  <si>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</si>
  <si>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</si>
  <si>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</si>
  <si>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</si>
  <si>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</si>
  <si>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</si>
  <si>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</si>
  <si>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</si>
  <si>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</si>
  <si>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</si>
  <si>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</si>
  <si>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</si>
  <si>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</si>
  <si>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</si>
  <si>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</si>
  <si>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</si>
  <si>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</si>
  <si>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</si>
  <si>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</si>
  <si>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</si>
  <si>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</si>
  <si>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</si>
  <si>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</si>
  <si>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</si>
  <si>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</si>
  <si>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</si>
  <si>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</si>
  <si>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</si>
  <si>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</si>
  <si>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</si>
  <si>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</si>
  <si>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</si>
  <si>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</si>
  <si>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</si>
  <si>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</si>
  <si>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</si>
  <si>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</si>
  <si>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</si>
  <si>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</si>
  <si>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</si>
  <si>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</si>
  <si>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</si>
  <si>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</si>
  <si>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</si>
  <si>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</si>
  <si>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</si>
  <si>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</si>
  <si>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</si>
  <si>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</si>
  <si>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</si>
  <si>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</si>
  <si>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</si>
  <si>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</si>
  <si>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</si>
  <si>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</si>
  <si>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</si>
  <si>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</si>
  <si>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</si>
  <si>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</si>
  <si>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</si>
  <si>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</si>
  <si>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</si>
  <si>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</si>
  <si>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</si>
  <si>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</si>
  <si>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</si>
  <si>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</si>
  <si>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</si>
  <si>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</si>
  <si>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</si>
  <si>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</si>
  <si>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</si>
  <si>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</si>
  <si>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</si>
  <si>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</si>
  <si>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</si>
  <si>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</si>
  <si>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</si>
  <si>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</si>
  <si>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</si>
  <si>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</si>
  <si>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</si>
  <si>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</si>
  <si>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</si>
  <si>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</si>
  <si>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</si>
  <si>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</si>
  <si>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</si>
  <si>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</si>
  <si>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</si>
  <si>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</si>
  <si>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</si>
  <si>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</si>
  <si>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</si>
  <si>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</si>
  <si>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</si>
  <si>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</si>
  <si>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</si>
  <si>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</si>
  <si>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</si>
  <si>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</si>
  <si>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</si>
  <si>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</si>
  <si>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</si>
  <si>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</si>
  <si>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</si>
  <si>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</si>
  <si>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</si>
  <si>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</si>
  <si>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</si>
  <si>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</si>
  <si>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</si>
  <si>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</si>
  <si>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</si>
  <si>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</si>
  <si>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</si>
  <si>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</si>
  <si>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</si>
  <si>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</si>
  <si>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</si>
  <si>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</si>
  <si>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</si>
  <si>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</si>
  <si>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</si>
  <si>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</si>
  <si>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</si>
  <si>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</si>
  <si>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</si>
  <si>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</si>
  <si>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</si>
  <si>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</si>
  <si>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</si>
  <si>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</si>
  <si>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</si>
  <si>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</si>
  <si>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</si>
  <si>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</si>
  <si>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</si>
  <si>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</si>
  <si>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</si>
  <si>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</si>
  <si>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</si>
  <si>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</si>
  <si>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</si>
  <si>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</si>
  <si>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</si>
  <si>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</si>
  <si>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</si>
  <si>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</si>
  <si>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</si>
  <si>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</si>
  <si>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</si>
  <si>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</si>
  <si>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</si>
  <si>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</si>
  <si>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</si>
  <si>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</si>
  <si>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</si>
  <si>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</si>
  <si>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</si>
  <si>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</si>
  <si>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</si>
  <si>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</si>
  <si>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</si>
  <si>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</si>
  <si>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</si>
  <si>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</si>
  <si>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</si>
  <si>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</si>
  <si>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</si>
  <si>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</si>
  <si>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</si>
  <si>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</si>
  <si>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</si>
  <si>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</si>
  <si>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</si>
  <si>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</si>
  <si>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</si>
  <si>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</si>
  <si>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</si>
  <si>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</si>
  <si>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</si>
  <si>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</si>
  <si>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</si>
  <si>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</si>
  <si>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</si>
  <si>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</si>
  <si>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</si>
  <si>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</si>
  <si>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</si>
  <si>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</si>
  <si>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</si>
  <si>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</si>
  <si>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</si>
  <si>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</si>
  <si>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</si>
  <si>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</si>
  <si>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</si>
  <si>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</si>
  <si>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</si>
  <si>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</si>
  <si>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</si>
  <si>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</si>
  <si>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</si>
  <si>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</si>
  <si>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</si>
  <si>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</si>
  <si>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</si>
  <si>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</si>
  <si>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</si>
  <si>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</si>
  <si>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</si>
  <si>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</si>
  <si>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</si>
  <si>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</si>
  <si>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</si>
  <si>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</si>
  <si>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</si>
  <si>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</si>
  <si>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</si>
  <si>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</si>
  <si>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</si>
  <si>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</si>
  <si>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</si>
  <si>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</si>
  <si>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</si>
  <si>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</si>
  <si>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</si>
  <si>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</si>
  <si>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</si>
  <si>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</si>
  <si>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</si>
  <si>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</si>
  <si>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</si>
  <si>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</si>
  <si>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</si>
  <si>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</si>
  <si>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</si>
  <si>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</si>
  <si>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</si>
  <si>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</si>
  <si>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</si>
  <si>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</si>
  <si>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</si>
  <si>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</si>
  <si>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</si>
  <si>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</si>
  <si>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</si>
  <si>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</si>
  <si>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</si>
  <si>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</si>
  <si>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</si>
  <si>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</si>
  <si>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</si>
  <si>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</si>
  <si>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</si>
  <si>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</si>
  <si>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</si>
  <si>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</si>
  <si>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</si>
  <si>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</si>
  <si>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</si>
  <si>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</si>
  <si>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</si>
  <si>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</si>
  <si>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</si>
  <si>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</si>
  <si>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</si>
  <si>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</si>
  <si>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</si>
  <si>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</si>
  <si>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</si>
  <si>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</si>
  <si>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</si>
  <si>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</si>
  <si>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</si>
  <si>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</si>
  <si>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</si>
  <si>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</si>
  <si>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</si>
  <si>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</si>
  <si>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</si>
  <si>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</si>
  <si>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</si>
  <si>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</si>
  <si>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</si>
  <si>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</si>
  <si>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</si>
  <si>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</si>
  <si>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</si>
  <si>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</si>
  <si>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</si>
  <si>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</si>
  <si>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</si>
  <si>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</si>
  <si>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</si>
  <si>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</si>
  <si>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</si>
  <si>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</si>
  <si>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</si>
  <si>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</si>
  <si>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</si>
  <si>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</si>
  <si>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</si>
  <si>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</si>
  <si>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</si>
  <si>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</si>
  <si>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</si>
  <si>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</si>
  <si>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</si>
  <si>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</si>
  <si>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</si>
  <si>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</si>
  <si>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</si>
  <si>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</si>
  <si>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</si>
  <si>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</si>
  <si>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</si>
  <si>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</si>
  <si>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</si>
  <si>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</si>
  <si>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</si>
  <si>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</si>
  <si>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</si>
  <si>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</si>
  <si>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</si>
  <si>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</si>
  <si>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</si>
  <si>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</si>
  <si>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</si>
  <si>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</si>
  <si>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</si>
  <si>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</si>
  <si>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</si>
  <si>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</si>
  <si>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</si>
  <si>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</si>
  <si>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</si>
  <si>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</si>
  <si>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</si>
  <si>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</si>
  <si>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</si>
  <si>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</si>
  <si>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</si>
  <si>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</si>
  <si>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</si>
  <si>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</si>
  <si>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</si>
  <si>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</si>
  <si>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</si>
  <si>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</si>
  <si>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</si>
  <si>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</si>
  <si>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</si>
  <si>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</si>
  <si>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</si>
  <si>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</si>
  <si>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</si>
  <si>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</si>
  <si>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</si>
  <si>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</si>
  <si>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</si>
  <si>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</si>
  <si>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</si>
  <si>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</si>
  <si>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</si>
  <si>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</si>
  <si>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</si>
  <si>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</si>
  <si>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</si>
  <si>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</si>
  <si>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</si>
  <si>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</si>
  <si>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</si>
  <si>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</si>
  <si>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</si>
  <si>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</si>
  <si>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</si>
  <si>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</si>
  <si>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</si>
  <si>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</si>
  <si>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</si>
  <si>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</si>
  <si>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</si>
  <si>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</si>
  <si>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</si>
  <si>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</si>
  <si>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</si>
  <si>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</si>
  <si>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</si>
  <si>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</si>
  <si>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</si>
  <si>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</si>
  <si>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</si>
  <si>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</si>
  <si>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</si>
  <si>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</si>
  <si>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</si>
  <si>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</si>
  <si>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</si>
  <si>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</si>
  <si>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</si>
  <si>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</si>
  <si>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</si>
  <si>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</si>
  <si>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</si>
  <si>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</si>
  <si>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</si>
  <si>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</si>
  <si>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</si>
  <si>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</si>
  <si>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</si>
  <si>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</si>
  <si>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</si>
  <si>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</si>
  <si>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</si>
  <si>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</si>
  <si>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</si>
  <si>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</si>
  <si>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</si>
  <si>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</si>
  <si>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</si>
  <si>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</si>
  <si>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</si>
  <si>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</si>
  <si>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</si>
  <si>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</si>
  <si>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</si>
  <si>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</si>
  <si>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</si>
  <si>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</si>
  <si>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</si>
  <si>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</si>
  <si>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</si>
  <si>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</si>
  <si>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</si>
  <si>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</si>
  <si>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</si>
  <si>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</si>
  <si>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</si>
  <si>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</si>
  <si>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</si>
  <si>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</si>
  <si>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</si>
  <si>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</si>
  <si>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</si>
  <si>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</si>
  <si>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</si>
  <si>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</si>
  <si>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</si>
  <si>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</si>
  <si>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</si>
  <si>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</si>
  <si>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</si>
  <si>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</si>
  <si>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</si>
  <si>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</si>
  <si>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</si>
  <si>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</si>
  <si>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</si>
  <si>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</si>
  <si>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</si>
  <si>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</si>
  <si>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</si>
  <si>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</si>
  <si>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</si>
  <si>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</si>
  <si>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</si>
  <si>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</si>
  <si>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</si>
  <si>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</si>
  <si>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</si>
  <si>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</si>
  <si>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</si>
  <si>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</si>
  <si>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</si>
  <si>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</si>
  <si>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</si>
  <si>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</si>
  <si>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</si>
  <si>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</si>
  <si>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</si>
  <si>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</si>
  <si>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</si>
  <si>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</si>
  <si>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</si>
  <si>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</si>
  <si>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</si>
  <si>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</si>
  <si>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</si>
  <si>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</si>
  <si>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</si>
  <si>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</si>
  <si>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</si>
  <si>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</si>
  <si>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</si>
  <si>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</si>
  <si>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</si>
  <si>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</si>
  <si>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</si>
  <si>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</si>
  <si>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</si>
  <si>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</si>
  <si>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</si>
  <si>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</si>
  <si>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</si>
  <si>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</si>
  <si>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</si>
  <si>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</si>
  <si>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</si>
  <si>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</si>
  <si>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</si>
  <si>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</si>
  <si>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</si>
  <si>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</si>
  <si>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</si>
  <si>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</si>
  <si>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</si>
  <si>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</si>
  <si>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</si>
  <si>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</si>
  <si>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</si>
  <si>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</si>
  <si>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</si>
  <si>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</si>
  <si>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</si>
  <si>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</si>
  <si>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</si>
  <si>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</si>
  <si>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</si>
  <si>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</si>
  <si>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</si>
  <si>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</si>
  <si>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</si>
  <si>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</si>
  <si>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</si>
  <si>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</si>
  <si>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</si>
  <si>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</si>
  <si>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</si>
  <si>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</si>
  <si>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</si>
  <si>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</si>
  <si>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</si>
  <si>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</si>
  <si>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</si>
  <si>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</si>
  <si>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</si>
  <si>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</si>
  <si>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</si>
  <si>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</si>
  <si>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</si>
  <si>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</si>
  <si>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</si>
  <si>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</si>
  <si>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</si>
  <si>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</si>
  <si>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</si>
  <si>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</si>
  <si>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</si>
  <si>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</si>
  <si>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</si>
  <si>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</si>
  <si>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</si>
  <si>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</si>
  <si>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</si>
  <si>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</si>
  <si>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</si>
  <si>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</si>
  <si>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</si>
  <si>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</si>
  <si>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</si>
  <si>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</si>
  <si>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</si>
  <si>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</si>
  <si>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</si>
  <si>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</si>
  <si>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</si>
  <si>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</si>
  <si>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</si>
  <si>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</si>
  <si>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</si>
  <si>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</si>
  <si>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</si>
  <si>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</si>
  <si>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</si>
  <si>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</si>
  <si>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</si>
  <si>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</si>
  <si>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</si>
  <si>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</si>
  <si>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</si>
  <si>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</si>
  <si>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</si>
  <si>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</si>
  <si>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</si>
  <si>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</si>
  <si>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</si>
  <si>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</si>
  <si>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</si>
  <si>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</si>
  <si>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</si>
  <si>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</si>
  <si>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</si>
  <si>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</si>
  <si>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</si>
  <si>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</si>
  <si>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</si>
  <si>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</si>
  <si>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</si>
  <si>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</si>
  <si>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</si>
  <si>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</si>
  <si>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</si>
  <si>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</si>
  <si>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</si>
  <si>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</si>
  <si>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</si>
  <si>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</si>
  <si>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</si>
  <si>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</si>
  <si>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</si>
  <si>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</si>
  <si>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</si>
  <si>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</si>
  <si>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</si>
  <si>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</si>
  <si>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</si>
  <si>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</si>
  <si>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</si>
  <si>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</si>
  <si>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</si>
  <si>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</si>
  <si>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</si>
  <si>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</si>
  <si>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</si>
  <si>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</si>
  <si>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</si>
  <si>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</si>
  <si>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</si>
  <si>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</si>
  <si>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</si>
  <si>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</si>
  <si>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</si>
  <si>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</si>
  <si>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</si>
  <si>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</si>
  <si>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</si>
  <si>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</si>
  <si>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</si>
  <si>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</si>
  <si>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</si>
  <si>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</si>
  <si>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</si>
  <si>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</si>
  <si>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</si>
  <si>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</si>
  <si>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</si>
  <si>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</si>
  <si>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</si>
  <si>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</si>
  <si>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</si>
  <si>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</si>
  <si>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</si>
  <si>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</si>
  <si>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</si>
  <si>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</si>
  <si>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</si>
  <si>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</si>
  <si>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</si>
  <si>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</si>
  <si>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</si>
  <si>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</si>
  <si>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</si>
  <si>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</si>
  <si>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</si>
  <si>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</si>
  <si>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</si>
  <si>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</si>
  <si>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</si>
  <si>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</si>
  <si>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</si>
  <si>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</si>
  <si>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</si>
  <si>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</si>
  <si>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</si>
  <si>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</si>
  <si>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</si>
  <si>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</si>
  <si>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</si>
  <si>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</si>
  <si>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</si>
  <si>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</si>
  <si>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</si>
  <si>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</si>
  <si>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</si>
  <si>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</si>
  <si>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</si>
  <si>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</si>
  <si>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</si>
  <si>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</si>
  <si>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</si>
  <si>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</si>
  <si>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</si>
  <si>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</si>
  <si>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</si>
  <si>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</si>
  <si>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</si>
  <si>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</si>
  <si>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</si>
  <si>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</si>
  <si>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</si>
  <si>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</si>
  <si>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</si>
  <si>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</si>
  <si>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</si>
  <si>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</si>
  <si>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</si>
  <si>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</si>
  <si>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</si>
  <si>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</si>
  <si>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</si>
  <si>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</si>
  <si>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</si>
  <si>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</si>
  <si>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</si>
  <si>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</si>
  <si>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</si>
  <si>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</si>
  <si>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</si>
  <si>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</si>
  <si>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</si>
  <si>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</si>
  <si>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</si>
  <si>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</si>
  <si>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</si>
  <si>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</si>
  <si>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</si>
  <si>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</si>
  <si>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</si>
  <si>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</si>
  <si>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</si>
  <si>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</si>
  <si>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</si>
  <si>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</si>
  <si>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</si>
  <si>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</si>
  <si>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</si>
  <si>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</si>
  <si>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</si>
  <si>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</si>
  <si>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</si>
  <si>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</si>
  <si>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</si>
  <si>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</si>
  <si>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</si>
  <si>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</si>
  <si>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</si>
  <si>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</si>
  <si>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</si>
  <si>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</si>
  <si>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</si>
  <si>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</si>
  <si>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</si>
  <si>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</si>
  <si>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</si>
  <si>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</si>
  <si>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</si>
  <si>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</si>
  <si>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</si>
  <si>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</si>
  <si>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</si>
  <si>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</si>
  <si>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</si>
  <si>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</si>
  <si>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</si>
  <si>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</si>
  <si>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</si>
  <si>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</si>
  <si>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</si>
  <si>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</si>
  <si>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</si>
  <si>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</si>
  <si>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</si>
  <si>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</si>
  <si>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</si>
  <si>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</si>
  <si>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</si>
  <si>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</si>
  <si>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</si>
  <si>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</si>
  <si>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</si>
  <si>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</si>
  <si>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</si>
  <si>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</si>
  <si>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</si>
  <si>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</si>
  <si>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</si>
  <si>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</si>
  <si>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</si>
  <si>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</si>
  <si>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</si>
  <si>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</si>
  <si>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</si>
  <si>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</si>
  <si>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</si>
  <si>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</si>
  <si>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</si>
  <si>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</si>
  <si>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</si>
  <si>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</si>
  <si>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</si>
  <si>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</si>
  <si>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</si>
  <si>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</si>
  <si>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</si>
  <si>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</si>
  <si>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</si>
  <si>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</si>
  <si>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</si>
  <si>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</si>
  <si>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</si>
  <si>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</si>
  <si>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</si>
  <si>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</si>
  <si>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</si>
  <si>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</si>
  <si>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</si>
  <si>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</si>
  <si>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</si>
  <si>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</si>
  <si>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</si>
  <si>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</si>
  <si>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</si>
  <si>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</si>
  <si>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</si>
  <si>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</si>
  <si>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</si>
  <si>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</si>
  <si>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</si>
  <si>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</si>
  <si>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</si>
  <si>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</si>
  <si>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</si>
  <si>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</si>
  <si>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</si>
  <si>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</si>
  <si>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</si>
  <si>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</si>
  <si>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</si>
  <si>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</si>
  <si>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</si>
  <si>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</si>
  <si>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</si>
  <si>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</si>
  <si>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</si>
  <si>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</si>
  <si>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</si>
  <si>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</si>
  <si>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</si>
  <si>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</si>
  <si>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</si>
  <si>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</si>
  <si>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</si>
  <si>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</si>
  <si>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</si>
  <si>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</si>
  <si>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</si>
  <si>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</si>
  <si>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</si>
  <si>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</si>
  <si>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</si>
  <si>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</si>
  <si>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</si>
  <si>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</si>
  <si>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</si>
  <si>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</si>
  <si>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</si>
  <si>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</si>
  <si>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</si>
  <si>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</si>
  <si>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</si>
  <si>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</si>
  <si>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</si>
  <si>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</si>
  <si>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</si>
  <si>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</si>
  <si>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</si>
  <si>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</si>
  <si>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</si>
  <si>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</si>
  <si>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</si>
  <si>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</si>
  <si>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</si>
  <si>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</si>
  <si>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</si>
  <si>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</si>
  <si>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</si>
  <si>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</si>
  <si>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</si>
  <si>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</si>
  <si>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</si>
  <si>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</si>
  <si>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</si>
  <si>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</si>
  <si>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</si>
  <si>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</si>
  <si>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</si>
  <si>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</si>
  <si>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</si>
  <si>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</si>
  <si>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</si>
  <si>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</si>
  <si>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</si>
  <si>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</si>
  <si>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</si>
  <si>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</si>
  <si>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</si>
  <si>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</si>
  <si>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</si>
  <si>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</si>
  <si>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</si>
  <si>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</si>
  <si>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</si>
  <si>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</si>
  <si>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</si>
  <si>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</si>
  <si>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</si>
  <si>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</si>
  <si>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</si>
  <si>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</si>
  <si>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</si>
  <si>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</si>
  <si>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</si>
  <si>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</si>
  <si>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</si>
  <si>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</si>
  <si>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</si>
  <si>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</si>
  <si>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</si>
  <si>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</si>
  <si>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</si>
  <si>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</si>
  <si>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</si>
  <si>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</si>
  <si>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</si>
  <si>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</si>
  <si>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</si>
  <si>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</si>
  <si>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</si>
  <si>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</si>
  <si>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</si>
  <si>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</si>
  <si>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</si>
  <si>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</si>
  <si>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</si>
  <si>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</si>
  <si>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</si>
  <si>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</si>
  <si>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</si>
  <si>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</si>
  <si>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</si>
  <si>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</si>
  <si>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</si>
  <si>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</si>
  <si>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</si>
  <si>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</si>
  <si>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</si>
  <si>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</si>
  <si>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</si>
  <si>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</si>
  <si>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</si>
  <si>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</si>
  <si>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</si>
  <si>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</si>
  <si>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</si>
  <si>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</si>
  <si>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</si>
  <si>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</si>
  <si>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</si>
  <si>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</si>
  <si>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</si>
  <si>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</si>
  <si>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</si>
  <si>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</si>
  <si>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</si>
  <si>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</si>
  <si>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</si>
  <si>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</si>
  <si>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</si>
  <si>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</si>
  <si>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</si>
  <si>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</si>
  <si>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</si>
  <si>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</si>
  <si>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</si>
  <si>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</si>
  <si>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</si>
  <si>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</si>
  <si>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</si>
  <si>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</si>
  <si>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</si>
  <si>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</si>
  <si>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</si>
  <si>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</si>
  <si>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</si>
  <si>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</si>
  <si>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</si>
  <si>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</si>
  <si>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</si>
  <si>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</si>
  <si>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</si>
  <si>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</si>
  <si>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</si>
  <si>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</si>
  <si>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</si>
  <si>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</si>
  <si>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</si>
  <si>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</si>
  <si>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</si>
  <si>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</si>
  <si>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</si>
  <si>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</si>
  <si>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</si>
  <si>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</si>
  <si>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</si>
  <si>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</si>
  <si>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</si>
  <si>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</si>
  <si>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</si>
  <si>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</si>
  <si>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</si>
  <si>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</si>
  <si>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</si>
  <si>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</si>
  <si>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</si>
  <si>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</si>
  <si>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</si>
  <si>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</si>
  <si>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</si>
  <si>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</si>
  <si>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</si>
  <si>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</si>
  <si>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</si>
  <si>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</si>
  <si>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</si>
  <si>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</si>
  <si>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</si>
  <si>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</si>
  <si>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</si>
  <si>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</si>
  <si>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</si>
  <si>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</si>
  <si>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</si>
  <si>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</si>
  <si>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</si>
  <si>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</si>
  <si>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</si>
  <si>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</si>
  <si>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</si>
  <si>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</si>
  <si>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</si>
  <si>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</si>
  <si>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</si>
  <si>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</si>
  <si>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</si>
  <si>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</si>
  <si>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</si>
  <si>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</si>
  <si>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</si>
  <si>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</si>
  <si>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</si>
  <si>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</si>
  <si>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</si>
  <si>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</si>
  <si>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</si>
  <si>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</si>
  <si>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</si>
  <si>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</si>
  <si>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</si>
  <si>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</si>
  <si>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</si>
  <si>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</si>
  <si>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</si>
  <si>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</si>
  <si>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</si>
  <si>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</si>
  <si>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</si>
  <si>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</si>
  <si>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</si>
  <si>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</si>
  <si>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</si>
  <si>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</si>
  <si>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</si>
  <si>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</si>
  <si>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</si>
  <si>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</si>
  <si>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</si>
  <si>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</si>
  <si>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</si>
  <si>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</si>
  <si>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</si>
  <si>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</si>
  <si>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</si>
  <si>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</si>
  <si>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</si>
  <si>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</si>
  <si>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</si>
  <si>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</si>
  <si>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</si>
  <si>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</si>
  <si>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</si>
  <si>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</si>
  <si>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</si>
  <si>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</si>
  <si>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</si>
  <si>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</si>
  <si>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</si>
  <si>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</si>
  <si>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</si>
  <si>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</si>
  <si>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</si>
  <si>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</si>
  <si>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</si>
  <si>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</si>
  <si>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</si>
  <si>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</si>
  <si>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</si>
  <si>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</si>
  <si>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</si>
  <si>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</si>
  <si>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</si>
  <si>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</si>
  <si>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</si>
  <si>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</si>
  <si>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</si>
  <si>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</si>
  <si>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</si>
  <si>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</si>
  <si>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</si>
  <si>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</si>
  <si>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</si>
  <si>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</si>
  <si>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</si>
  <si>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</si>
  <si>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</si>
  <si>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</si>
  <si>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</si>
  <si>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</si>
  <si>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</si>
  <si>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</si>
  <si>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</si>
  <si>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</si>
  <si>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</si>
  <si>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</si>
  <si>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</si>
  <si>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</si>
  <si>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</si>
  <si>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</si>
  <si>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</si>
  <si>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</si>
  <si>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</si>
  <si>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</si>
  <si>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</si>
  <si>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</si>
  <si>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</si>
  <si>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</si>
  <si>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</si>
  <si>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</si>
  <si>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</si>
  <si>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</si>
  <si>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</si>
  <si>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</si>
  <si>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</si>
  <si>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</si>
  <si>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</si>
  <si>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</si>
  <si>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</si>
  <si>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</si>
  <si>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</si>
  <si>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</si>
  <si>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</si>
  <si>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</si>
  <si>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</si>
  <si>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</si>
  <si>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</si>
  <si>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</si>
  <si>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</si>
  <si>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</si>
  <si>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</si>
  <si>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</si>
  <si>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</si>
  <si>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</si>
  <si>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</si>
  <si>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</si>
  <si>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</si>
  <si>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</si>
  <si>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</si>
  <si>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</si>
  <si>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</si>
  <si>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</si>
  <si>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</si>
  <si>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</si>
  <si>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</si>
  <si>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</si>
  <si>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</si>
  <si>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</si>
  <si>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</si>
  <si>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</si>
  <si>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</si>
  <si>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</si>
  <si>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</si>
  <si>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</si>
  <si>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</si>
  <si>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</si>
  <si>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</si>
  <si>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</si>
  <si>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</si>
  <si>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</si>
  <si>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</si>
  <si>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</si>
  <si>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</si>
  <si>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</si>
  <si>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</si>
  <si>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</si>
  <si>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</si>
  <si>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</si>
  <si>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</si>
  <si>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</si>
  <si>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</si>
  <si>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</si>
  <si>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</si>
  <si>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</si>
  <si>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</si>
  <si>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</si>
  <si>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</si>
  <si>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</si>
  <si>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</si>
  <si>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</si>
  <si>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</si>
  <si>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</si>
  <si>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</si>
  <si>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</si>
  <si>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</si>
  <si>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</si>
  <si>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</si>
  <si>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</si>
  <si>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</si>
  <si>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</si>
  <si>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</si>
  <si>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</si>
  <si>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</si>
  <si>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</si>
  <si>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</si>
  <si>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</si>
  <si>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</si>
  <si>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</si>
  <si>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</si>
  <si>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</si>
  <si>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</si>
  <si>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</si>
  <si>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</si>
  <si>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</si>
  <si>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</si>
  <si>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</si>
  <si>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</si>
  <si>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</si>
  <si>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</si>
  <si>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</si>
  <si>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</si>
  <si>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</si>
  <si>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</si>
  <si>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</si>
  <si>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</si>
  <si>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</si>
  <si>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</si>
  <si>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</si>
  <si>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</si>
  <si>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</si>
  <si>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</si>
  <si>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</si>
  <si>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</si>
  <si>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</si>
  <si>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</si>
  <si>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</si>
  <si>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</si>
  <si>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</si>
  <si>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</si>
  <si>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</si>
  <si>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</si>
  <si>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</si>
  <si>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</si>
  <si>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</si>
  <si>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</si>
  <si>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</si>
  <si>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</si>
  <si>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</si>
  <si>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</si>
  <si>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</si>
  <si>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</si>
  <si>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</si>
  <si>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</si>
  <si>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</si>
  <si>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</si>
  <si>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</si>
  <si>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</si>
  <si>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</si>
  <si>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</si>
  <si>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</si>
  <si>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</si>
  <si>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</si>
  <si>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</si>
  <si>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</si>
  <si>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</si>
  <si>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</si>
  <si>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</si>
  <si>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</si>
  <si>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</si>
  <si>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</si>
  <si>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</si>
  <si>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</si>
  <si>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</si>
  <si>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</si>
  <si>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</si>
  <si>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</si>
  <si>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</si>
  <si>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</si>
  <si>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</si>
  <si>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</si>
  <si>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</si>
  <si>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</si>
  <si>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</si>
  <si>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</si>
  <si>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</si>
  <si>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</si>
  <si>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</si>
  <si>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</si>
  <si>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</si>
  <si>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</si>
  <si>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</si>
  <si>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</si>
  <si>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</si>
  <si>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</si>
  <si>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</si>
  <si>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</si>
  <si>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</si>
  <si>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</si>
  <si>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</si>
  <si>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</si>
  <si>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</si>
  <si>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</si>
  <si>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</si>
  <si>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</si>
  <si>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</si>
  <si>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</si>
  <si>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</si>
  <si>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</si>
  <si>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</si>
  <si>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</si>
  <si>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</si>
  <si>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</si>
  <si>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</si>
  <si>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</si>
  <si>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</si>
  <si>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</si>
  <si>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</si>
  <si>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</si>
  <si>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</si>
  <si>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</si>
  <si>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</si>
  <si>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</si>
  <si>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</si>
  <si>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</si>
  <si>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</si>
  <si>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</si>
  <si>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</si>
  <si>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</si>
  <si>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</si>
  <si>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</si>
  <si>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</si>
  <si>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</si>
  <si>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</si>
  <si>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</si>
  <si>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</si>
  <si>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</si>
  <si>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</si>
  <si>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</si>
  <si>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</si>
  <si>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</si>
  <si>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</si>
  <si>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</si>
  <si>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</si>
  <si>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</si>
  <si>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</si>
  <si>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</si>
  <si>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</si>
  <si>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</si>
  <si>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</si>
  <si>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</si>
  <si>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</si>
  <si>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</si>
  <si>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</si>
  <si>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</si>
  <si>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</si>
  <si>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</si>
  <si>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</si>
  <si>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</si>
  <si>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</si>
  <si>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</si>
  <si>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</si>
  <si>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</si>
  <si>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</si>
  <si>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</si>
  <si>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</si>
  <si>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</si>
  <si>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</si>
  <si>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</si>
  <si>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</si>
  <si>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</si>
  <si>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</si>
  <si>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</si>
  <si>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</si>
  <si>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</si>
  <si>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</si>
  <si>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</si>
  <si>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</si>
  <si>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</si>
  <si>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</si>
  <si>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</si>
  <si>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</si>
  <si>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</si>
  <si>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</si>
  <si>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</si>
  <si>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</si>
  <si>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</si>
  <si>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</si>
  <si>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</si>
  <si>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</si>
  <si>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</si>
  <si>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</si>
  <si>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</si>
  <si>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</si>
  <si>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</si>
  <si>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</si>
  <si>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</si>
  <si>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</si>
  <si>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</si>
  <si>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</si>
  <si>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</si>
  <si>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</si>
  <si>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</si>
  <si>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</si>
  <si>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</si>
  <si>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</si>
  <si>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</si>
  <si>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</si>
  <si>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</si>
  <si>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</si>
  <si>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</si>
  <si>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</si>
  <si>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</si>
  <si>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</si>
  <si>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</si>
  <si>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</si>
  <si>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</si>
  <si>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</si>
  <si>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</si>
  <si>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</si>
  <si>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</si>
  <si>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</si>
  <si>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</si>
  <si>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</si>
  <si>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</si>
  <si>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</si>
  <si>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</si>
  <si>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</si>
  <si>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</si>
  <si>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</si>
  <si>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</si>
  <si>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</si>
  <si>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</si>
  <si>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</si>
  <si>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</si>
  <si>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</si>
  <si>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</si>
  <si>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</si>
  <si>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</si>
  <si>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</si>
  <si>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</si>
  <si>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</si>
  <si>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</si>
  <si>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</si>
  <si>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</si>
  <si>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</si>
  <si>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</si>
  <si>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</si>
  <si>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</si>
  <si>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</si>
  <si>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</si>
  <si>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</si>
  <si>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</si>
  <si>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</si>
  <si>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</si>
  <si>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</si>
  <si>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</si>
  <si>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</si>
  <si>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</si>
  <si>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</si>
  <si>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</si>
  <si>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</si>
  <si>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</si>
  <si>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</si>
  <si>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</si>
  <si>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</si>
  <si>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</si>
  <si>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</si>
  <si>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</si>
  <si>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</si>
  <si>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</si>
  <si>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</si>
  <si>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</si>
  <si>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</si>
  <si>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</si>
  <si>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</si>
  <si>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</si>
  <si>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</si>
  <si>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</si>
  <si>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</si>
  <si>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</si>
  <si>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</si>
  <si>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</si>
  <si>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</si>
  <si>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</si>
  <si>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</si>
  <si>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</si>
  <si>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</si>
  <si>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</si>
  <si>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</si>
  <si>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</si>
  <si>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</si>
  <si>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</si>
  <si>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</si>
  <si>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</si>
  <si>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</si>
  <si>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</si>
  <si>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</si>
  <si>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</si>
  <si>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</si>
  <si>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</si>
  <si>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</si>
  <si>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</si>
  <si>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</si>
  <si>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</si>
  <si>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</si>
  <si>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</si>
  <si>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</si>
  <si>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</si>
  <si>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</si>
  <si>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</si>
  <si>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</si>
  <si>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</si>
  <si>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</si>
  <si>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</si>
  <si>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</si>
  <si>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</si>
  <si>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</si>
  <si>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</si>
  <si>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</si>
  <si>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</si>
  <si>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</si>
  <si>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</si>
  <si>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</si>
  <si>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</si>
  <si>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</si>
  <si>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</si>
  <si>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</si>
  <si>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</si>
  <si>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</si>
  <si>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</si>
  <si>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</si>
  <si>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</si>
  <si>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</si>
  <si>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</si>
  <si>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</si>
  <si>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</si>
  <si>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</si>
  <si>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</si>
  <si>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</si>
  <si>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</si>
  <si>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</si>
  <si>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</si>
  <si>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</si>
  <si>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</si>
  <si>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</si>
  <si>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</si>
  <si>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</si>
  <si>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</si>
  <si>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</si>
  <si>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</si>
  <si>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</si>
  <si>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</si>
  <si>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</si>
  <si>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</si>
  <si>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</si>
  <si>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</si>
  <si>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</si>
  <si>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</si>
  <si>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</si>
  <si>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</si>
  <si>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</si>
  <si>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</si>
  <si>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</si>
  <si>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</si>
  <si>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</si>
  <si>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</si>
  <si>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</si>
  <si>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</si>
  <si>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</si>
  <si>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</si>
  <si>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</si>
  <si>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</si>
  <si>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</si>
  <si>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</si>
  <si>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</si>
  <si>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</si>
  <si>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</si>
  <si>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</si>
  <si>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</si>
  <si>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</si>
  <si>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</si>
  <si>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</si>
  <si>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</si>
  <si>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</si>
  <si>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</si>
  <si>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</si>
  <si>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</si>
  <si>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</si>
  <si>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</si>
  <si>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</si>
  <si>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</si>
  <si>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</si>
  <si>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</si>
  <si>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</si>
  <si>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</si>
  <si>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</si>
  <si>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</si>
  <si>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</si>
  <si>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</si>
  <si>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</si>
  <si>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</si>
  <si>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</si>
  <si>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</si>
  <si>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</si>
  <si>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</si>
  <si>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</si>
  <si>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</si>
  <si>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</si>
  <si>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</si>
  <si>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</si>
  <si>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</si>
  <si>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</si>
  <si>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</si>
  <si>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</si>
  <si>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</si>
  <si>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</si>
  <si>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</si>
  <si>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</si>
  <si>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</si>
  <si>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</si>
  <si>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</si>
  <si>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</si>
  <si>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</si>
  <si>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</si>
  <si>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</si>
  <si>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</si>
  <si>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</si>
  <si>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</si>
  <si>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</si>
  <si>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</si>
  <si>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</si>
  <si>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</si>
  <si>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</si>
  <si>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</si>
  <si>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</si>
  <si>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</si>
  <si>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</si>
  <si>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</si>
  <si>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</si>
  <si>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</si>
  <si>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</si>
  <si>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</si>
  <si>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</si>
  <si>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</si>
  <si>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</si>
  <si>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</si>
  <si>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</si>
  <si>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</si>
  <si>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</si>
  <si>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</si>
  <si>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</si>
  <si>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</si>
  <si>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</si>
  <si>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</si>
  <si>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</si>
  <si>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</si>
  <si>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</si>
  <si>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</si>
  <si>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</si>
  <si>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</si>
  <si>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</si>
  <si>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</si>
  <si>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</si>
  <si>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</si>
  <si>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</si>
  <si>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</si>
  <si>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</si>
  <si>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</si>
  <si>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</si>
  <si>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</si>
  <si>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</si>
  <si>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</si>
  <si>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</si>
  <si>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</si>
  <si>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</si>
  <si>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</si>
  <si>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</si>
  <si>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</si>
  <si>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</si>
  <si>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</si>
  <si>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</si>
  <si>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</si>
  <si>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</si>
  <si>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</si>
  <si>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</si>
  <si>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</si>
  <si>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</si>
  <si>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</si>
  <si>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</si>
  <si>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</si>
  <si>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</si>
  <si>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</si>
  <si>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</si>
  <si>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</si>
  <si>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</si>
  <si>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</si>
  <si>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</si>
  <si>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</si>
  <si>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</si>
  <si>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</si>
  <si>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</si>
  <si>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</si>
  <si>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</si>
  <si>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</si>
  <si>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</si>
  <si>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</si>
  <si>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</si>
  <si>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</si>
  <si>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</si>
  <si>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</si>
  <si>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</si>
  <si>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</si>
  <si>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</si>
  <si>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</si>
  <si>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</si>
  <si>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</si>
  <si>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</si>
  <si>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</si>
  <si>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</si>
  <si>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</si>
  <si>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</si>
  <si>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</si>
  <si>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</si>
  <si>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</si>
  <si>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</si>
  <si>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</si>
  <si>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</si>
  <si>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</si>
  <si>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</si>
  <si>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</si>
  <si>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</si>
  <si>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</si>
  <si>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</si>
  <si>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</si>
  <si>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</si>
  <si>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</si>
  <si>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</si>
  <si>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</si>
  <si>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</si>
  <si>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</si>
  <si>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</si>
  <si>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</si>
  <si>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</si>
  <si>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</si>
  <si>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</si>
  <si>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</si>
  <si>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</si>
  <si>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</si>
  <si>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</si>
  <si>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</si>
  <si>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</si>
  <si>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</si>
  <si>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</si>
  <si>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</si>
  <si>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</si>
  <si>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</si>
  <si>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</si>
  <si>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</si>
  <si>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</si>
  <si>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</si>
  <si>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</si>
  <si>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</si>
  <si>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</si>
  <si>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</si>
  <si>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</si>
  <si>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</si>
  <si>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</si>
  <si>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</si>
  <si>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</si>
  <si>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</si>
  <si>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</si>
  <si>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</si>
  <si>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</si>
  <si>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</si>
  <si>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</si>
  <si>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</si>
  <si>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</si>
  <si>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</si>
  <si>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</si>
  <si>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</si>
  <si>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</si>
  <si>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</si>
  <si>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</si>
  <si>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</si>
  <si>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</si>
  <si>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</si>
  <si>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</si>
  <si>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</si>
  <si>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</si>
  <si>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</si>
  <si>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</si>
  <si>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</si>
  <si>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</si>
  <si>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</si>
  <si>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</si>
  <si>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</si>
  <si>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</si>
  <si>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</si>
  <si>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</si>
  <si>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</si>
  <si>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</si>
  <si>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</si>
  <si>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</si>
  <si>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</si>
  <si>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</si>
  <si>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</si>
  <si>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</si>
  <si>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</si>
  <si>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</si>
  <si>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</si>
  <si>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</si>
  <si>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</si>
  <si>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</si>
  <si>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</si>
  <si>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</si>
  <si>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</si>
  <si>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</si>
  <si>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</si>
  <si>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</si>
  <si>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</si>
  <si>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</si>
  <si>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</si>
  <si>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</si>
  <si>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</si>
  <si>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</si>
  <si>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</si>
  <si>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</si>
  <si>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</si>
  <si>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</si>
  <si>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</si>
  <si>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</si>
  <si>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</si>
  <si>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</si>
  <si>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</si>
  <si>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</si>
  <si>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</si>
  <si>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</si>
  <si>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</si>
  <si>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</si>
  <si>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</si>
  <si>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</si>
  <si>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</si>
  <si>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</si>
  <si>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</si>
  <si>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</si>
  <si>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</si>
  <si>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</si>
  <si>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</si>
  <si>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</si>
  <si>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</si>
  <si>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</si>
  <si>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</si>
  <si>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</si>
  <si>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</si>
  <si>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</si>
  <si>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</si>
  <si>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</si>
  <si>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</si>
  <si>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</si>
  <si>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</si>
  <si>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</si>
  <si>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</si>
  <si>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</si>
  <si>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</si>
  <si>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</si>
  <si>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</si>
  <si>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</si>
  <si>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</si>
  <si>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</si>
  <si>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</si>
  <si>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</si>
  <si>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</si>
  <si>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</si>
  <si>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</si>
  <si>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</si>
  <si>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</si>
  <si>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</si>
  <si>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</si>
  <si>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</si>
  <si>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</si>
  <si>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</si>
  <si>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</si>
  <si>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</si>
  <si>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</si>
  <si>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</si>
  <si>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</si>
  <si>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</si>
  <si>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</si>
  <si>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</si>
  <si>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</si>
  <si>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</si>
  <si>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</si>
  <si>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</si>
  <si>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</si>
  <si>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</si>
  <si>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</si>
  <si>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</si>
  <si>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</si>
  <si>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</si>
  <si>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</si>
  <si>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</si>
  <si>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</si>
  <si>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</si>
  <si>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</si>
  <si>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</si>
  <si>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</si>
  <si>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</si>
  <si>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</si>
  <si>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</si>
  <si>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</si>
  <si>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</si>
  <si>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</si>
  <si>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</si>
  <si>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</si>
  <si>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</si>
  <si>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</si>
  <si>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</si>
  <si>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</si>
  <si>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</si>
  <si>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</si>
  <si>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</si>
  <si>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</si>
  <si>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</si>
  <si>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</si>
  <si>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</si>
  <si>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</si>
  <si>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</si>
  <si>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</si>
  <si>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</si>
  <si>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</si>
  <si>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</si>
  <si>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</si>
  <si>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</si>
  <si>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</si>
  <si>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</si>
  <si>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</si>
  <si>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</si>
  <si>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</si>
  <si>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</si>
  <si>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</si>
  <si>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</si>
  <si>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</si>
  <si>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</si>
  <si>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</si>
  <si>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</si>
  <si>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</si>
  <si>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</si>
  <si>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</si>
  <si>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</si>
  <si>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</si>
  <si>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</si>
  <si>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</si>
  <si>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</si>
  <si>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</si>
  <si>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</si>
  <si>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</si>
  <si>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</si>
  <si>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</si>
  <si>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</si>
  <si>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</si>
  <si>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</si>
  <si>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</si>
  <si>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</si>
  <si>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</si>
  <si>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</si>
  <si>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</si>
  <si>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</si>
  <si>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</si>
  <si>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</si>
  <si>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</si>
  <si>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</si>
  <si>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</si>
  <si>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</si>
  <si>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</si>
  <si>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</si>
  <si>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</si>
  <si>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</si>
  <si>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</si>
  <si>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</si>
  <si>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</si>
  <si>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</si>
  <si>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</si>
  <si>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</si>
  <si>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</si>
  <si>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</si>
  <si>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</si>
  <si>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</si>
  <si>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</si>
  <si>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</si>
  <si>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</si>
  <si>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</si>
  <si>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</si>
  <si>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</si>
  <si>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</si>
  <si>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</si>
  <si>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</si>
  <si>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</si>
  <si>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</si>
  <si>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</si>
  <si>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</si>
  <si>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</si>
  <si>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</si>
  <si>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</si>
  <si>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</si>
  <si>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</si>
  <si>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</si>
  <si>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</si>
  <si>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</si>
  <si>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</si>
  <si>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</si>
  <si>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</si>
  <si>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</si>
  <si>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</si>
  <si>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</si>
  <si>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</si>
  <si>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</si>
  <si>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</si>
  <si>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</si>
  <si>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</si>
  <si>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</si>
  <si>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</si>
  <si>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</si>
  <si>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</si>
  <si>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</si>
  <si>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</si>
  <si>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</si>
  <si>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</si>
  <si>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</si>
  <si>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</si>
  <si>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</si>
  <si>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</si>
  <si>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</si>
  <si>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</si>
  <si>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</si>
  <si>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</si>
  <si>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</si>
  <si>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</si>
  <si>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</si>
  <si>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</si>
  <si>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</si>
  <si>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</si>
  <si>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</si>
  <si>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</si>
  <si>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</si>
  <si>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</si>
  <si>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</si>
  <si>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</si>
  <si>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</si>
  <si>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</si>
  <si>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</si>
  <si>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</si>
  <si>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</si>
  <si>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</si>
  <si>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</si>
  <si>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</si>
  <si>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</si>
  <si>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</si>
  <si>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</si>
  <si>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</si>
  <si>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</si>
  <si>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</si>
  <si>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</si>
  <si>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</si>
  <si>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</si>
  <si>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</si>
  <si>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</si>
  <si>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</si>
  <si>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</si>
  <si>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</si>
  <si>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</si>
  <si>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</si>
  <si>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</si>
  <si>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</si>
  <si>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</si>
  <si>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</si>
  <si>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</si>
  <si>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</si>
  <si>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</si>
  <si>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</si>
  <si>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</si>
  <si>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</si>
  <si>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</si>
  <si>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</si>
  <si>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</si>
  <si>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</si>
  <si>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</si>
  <si>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</si>
  <si>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</si>
  <si>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</si>
  <si>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</si>
  <si>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</si>
  <si>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</si>
  <si>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</si>
  <si>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</si>
  <si>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</si>
  <si>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</si>
  <si>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</si>
  <si>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</si>
  <si>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</si>
  <si>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</si>
  <si>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</si>
  <si>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</si>
  <si>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</si>
  <si>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</si>
  <si>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</si>
  <si>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</si>
  <si>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</si>
  <si>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</si>
  <si>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</si>
  <si>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</si>
  <si>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</si>
  <si>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</si>
  <si>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</si>
  <si>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</si>
  <si>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</si>
  <si>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</si>
  <si>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</si>
  <si>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</si>
  <si>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</si>
  <si>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</si>
  <si>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</si>
  <si>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</si>
  <si>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</si>
  <si>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</si>
  <si>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</si>
  <si>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</si>
  <si>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</si>
  <si>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</si>
  <si>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</si>
  <si>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</si>
  <si>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</si>
  <si>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</si>
  <si>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</si>
  <si>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</si>
  <si>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</si>
  <si>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</si>
  <si>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</si>
  <si>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</si>
  <si>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</si>
  <si>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</si>
  <si>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</si>
  <si>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</si>
  <si>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</si>
  <si>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</si>
  <si>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</si>
  <si>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</si>
  <si>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</si>
  <si>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</si>
  <si>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</si>
  <si>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</si>
  <si>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</si>
  <si>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</si>
  <si>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</si>
  <si>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</si>
  <si>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</si>
  <si>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</si>
  <si>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</si>
  <si>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</si>
  <si>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</si>
  <si>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</si>
  <si>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</si>
  <si>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</si>
  <si>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</si>
  <si>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</si>
  <si>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</si>
  <si>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</si>
  <si>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</si>
  <si>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</si>
  <si>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</si>
  <si>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</si>
  <si>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</si>
  <si>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</si>
  <si>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</si>
  <si>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</si>
  <si>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</si>
  <si>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</si>
  <si>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</si>
  <si>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</si>
  <si>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</si>
  <si>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</si>
  <si>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</si>
  <si>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</si>
  <si>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</si>
  <si>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</si>
  <si>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</si>
  <si>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</si>
  <si>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</si>
  <si>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</si>
  <si>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</si>
  <si>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</si>
  <si>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</si>
  <si>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</si>
  <si>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</si>
  <si>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</si>
  <si>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</si>
  <si>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</si>
  <si>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</si>
  <si>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</si>
  <si>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</si>
  <si>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</si>
  <si>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</si>
  <si>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</si>
  <si>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</si>
  <si>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</si>
  <si>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</si>
  <si>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</si>
  <si>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</si>
  <si>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</si>
  <si>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</si>
  <si>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</si>
  <si>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</si>
  <si>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</si>
  <si>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</si>
  <si>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</si>
  <si>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</si>
  <si>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</si>
  <si>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</si>
  <si>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</si>
  <si>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</si>
  <si>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</si>
  <si>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</si>
  <si>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</si>
  <si>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</si>
  <si>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</si>
  <si>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</si>
  <si>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</si>
  <si>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</si>
  <si>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</si>
  <si>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</si>
  <si>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</si>
  <si>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</si>
  <si>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</si>
  <si>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</si>
  <si>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</si>
  <si>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</si>
  <si>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</si>
  <si>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</si>
  <si>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</si>
  <si>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</si>
  <si>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</si>
  <si>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</si>
  <si>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</si>
  <si>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</si>
  <si>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</si>
  <si>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</si>
  <si>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</si>
  <si>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</si>
  <si>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</si>
  <si>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</si>
  <si>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</si>
  <si>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</si>
  <si>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</si>
  <si>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</si>
  <si>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</si>
  <si>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</si>
  <si>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</si>
  <si>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</si>
  <si>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</si>
  <si>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</si>
  <si>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</si>
  <si>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</si>
  <si>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</si>
  <si>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</si>
  <si>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</si>
  <si>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</si>
  <si>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</si>
  <si>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</si>
  <si>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</si>
  <si>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</si>
  <si>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</si>
  <si>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</si>
  <si>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</si>
  <si>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</si>
  <si>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</si>
  <si>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</si>
  <si>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</si>
  <si>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</si>
  <si>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</si>
  <si>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</si>
  <si>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</si>
  <si>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</si>
  <si>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</si>
  <si>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</si>
  <si>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</si>
  <si>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</si>
  <si>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</si>
  <si>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</si>
  <si>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</si>
  <si>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</si>
  <si>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</si>
  <si>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</si>
  <si>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</si>
  <si>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</si>
  <si>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</si>
  <si>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</si>
  <si>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</si>
  <si>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</si>
  <si>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</si>
  <si>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</si>
  <si>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</si>
  <si>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</si>
  <si>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</si>
  <si>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</si>
  <si>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</si>
  <si>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</si>
  <si>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</si>
  <si>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</si>
  <si>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</si>
  <si>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</si>
  <si>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</si>
  <si>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</si>
  <si>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</si>
  <si>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</si>
  <si>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</si>
  <si>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</si>
  <si>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</si>
  <si>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</si>
  <si>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</si>
  <si>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</si>
  <si>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</si>
  <si>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</si>
  <si>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</si>
  <si>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</si>
  <si>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</si>
  <si>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</si>
  <si>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</si>
  <si>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</si>
  <si>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</si>
  <si>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</si>
  <si>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</si>
  <si>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</si>
  <si>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</si>
  <si>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</si>
  <si>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</si>
  <si>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</si>
  <si>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</si>
  <si>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</si>
  <si>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</si>
  <si>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</si>
  <si>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</si>
  <si>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</si>
  <si>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</si>
  <si>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</si>
  <si>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</si>
  <si>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</si>
  <si>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</si>
  <si>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</si>
  <si>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</si>
  <si>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</si>
  <si>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</si>
  <si>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</si>
  <si>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</si>
  <si>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</si>
  <si>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</si>
  <si>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</si>
  <si>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</si>
  <si>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</si>
  <si>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</si>
  <si>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</si>
  <si>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</si>
  <si>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</si>
  <si>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</si>
  <si>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</si>
  <si>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</si>
  <si>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</si>
  <si>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</si>
  <si>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</si>
  <si>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</si>
  <si>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</si>
  <si>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</si>
  <si>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</si>
  <si>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</si>
  <si>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</si>
  <si>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</si>
  <si>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</si>
  <si>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</si>
  <si>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</si>
  <si>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</si>
  <si>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</si>
  <si>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</si>
  <si>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</si>
  <si>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</si>
  <si>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</si>
  <si>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</si>
  <si>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</si>
  <si>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</si>
  <si>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</si>
  <si>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</si>
  <si>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</si>
  <si>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</si>
  <si>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</si>
  <si>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</si>
  <si>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</si>
  <si>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</si>
  <si>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</si>
  <si>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</si>
  <si>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</si>
  <si>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</si>
  <si>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</si>
  <si>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</si>
  <si>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</si>
  <si>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</si>
  <si>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</si>
  <si>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</si>
  <si>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</si>
  <si>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</si>
  <si>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</si>
  <si>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</si>
  <si>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</si>
  <si>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</si>
  <si>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</si>
  <si>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</si>
  <si>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</si>
  <si>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</si>
  <si>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</si>
  <si>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</si>
  <si>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</si>
  <si>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</si>
  <si>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</si>
  <si>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</si>
  <si>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</si>
  <si>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</si>
  <si>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</si>
  <si>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</si>
  <si>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</si>
  <si>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</si>
  <si>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</si>
  <si>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</si>
  <si>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</si>
  <si>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</si>
  <si>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</si>
  <si>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</si>
  <si>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</si>
  <si>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</si>
  <si>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</si>
  <si>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</si>
  <si>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</si>
  <si>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</si>
  <si>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</si>
  <si>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</si>
  <si>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</si>
  <si>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</si>
  <si>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</si>
  <si>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</si>
  <si>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</si>
  <si>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</si>
  <si>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</si>
  <si>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</si>
  <si>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</si>
  <si>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</si>
  <si>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</si>
  <si>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</si>
  <si>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</si>
  <si>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</si>
  <si>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</si>
  <si>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</si>
  <si>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</si>
  <si>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</si>
  <si>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</si>
  <si>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</si>
  <si>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</si>
  <si>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</si>
  <si>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</si>
  <si>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</si>
  <si>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</si>
  <si>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</si>
  <si>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</si>
  <si>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</si>
  <si>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</si>
  <si>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</si>
  <si>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</si>
  <si>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</si>
  <si>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</si>
  <si>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</si>
  <si>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</si>
  <si>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</si>
  <si>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</si>
  <si>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</si>
  <si>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</si>
  <si>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</si>
  <si>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</si>
  <si>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</si>
  <si>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</si>
  <si>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</si>
  <si>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</si>
  <si>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</si>
  <si>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</si>
  <si>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</si>
  <si>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</si>
  <si>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</si>
  <si>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</si>
  <si>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</si>
  <si>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</si>
  <si>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</si>
  <si>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</si>
  <si>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</si>
  <si>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</si>
  <si>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</si>
  <si>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</si>
  <si>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</si>
  <si>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</si>
  <si>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</si>
  <si>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</si>
  <si>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</si>
  <si>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</si>
  <si>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</si>
  <si>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</si>
  <si>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</si>
  <si>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</si>
  <si>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</si>
  <si>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</si>
  <si>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</si>
  <si>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</si>
  <si>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</si>
  <si>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</si>
  <si>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</si>
  <si>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</si>
  <si>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</si>
  <si>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</si>
  <si>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</si>
  <si>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</si>
  <si>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</si>
  <si>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</si>
  <si>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</si>
  <si>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</si>
  <si>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</si>
  <si>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</si>
  <si>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</si>
  <si>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</si>
  <si>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</si>
  <si>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</si>
  <si>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</si>
  <si>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</si>
  <si>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</si>
  <si>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</si>
  <si>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</si>
  <si>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</si>
  <si>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</si>
  <si>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</si>
  <si>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</si>
  <si>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</si>
  <si>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</si>
  <si>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</si>
  <si>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</si>
  <si>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</si>
  <si>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</si>
  <si>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</si>
  <si>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</si>
  <si>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</si>
  <si>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</si>
  <si>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</si>
  <si>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</si>
  <si>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</si>
  <si>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</si>
  <si>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</si>
  <si>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</si>
  <si>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</si>
  <si>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</si>
  <si>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</si>
  <si>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</si>
  <si>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</si>
  <si>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</si>
  <si>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</si>
  <si>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</si>
  <si>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</si>
  <si>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</si>
  <si>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</si>
  <si>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</si>
  <si>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</si>
  <si>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</si>
  <si>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</si>
  <si>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</si>
  <si>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</si>
  <si>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</si>
  <si>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</si>
  <si>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</si>
  <si>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</si>
  <si>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</si>
  <si>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</si>
  <si>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</si>
  <si>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</si>
  <si>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</si>
  <si>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</si>
  <si>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</si>
  <si>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</si>
  <si>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</si>
  <si>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</si>
  <si>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</si>
  <si>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</si>
  <si>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</si>
  <si>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</si>
  <si>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</si>
  <si>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</si>
  <si>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</si>
  <si>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</si>
  <si>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</si>
  <si>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</si>
  <si>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</si>
  <si>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</si>
  <si>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</si>
  <si>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</si>
  <si>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</si>
  <si>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</si>
  <si>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</si>
  <si>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</si>
  <si>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</si>
  <si>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</si>
  <si>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</si>
  <si>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</si>
  <si>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</si>
  <si>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</si>
  <si>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</si>
  <si>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</si>
  <si>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</si>
  <si>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</si>
  <si>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</si>
  <si>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</si>
  <si>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</si>
  <si>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</si>
  <si>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</si>
  <si>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</si>
  <si>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</si>
  <si>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</si>
  <si>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</si>
  <si>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</si>
  <si>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</si>
  <si>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</si>
  <si>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</si>
  <si>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</si>
  <si>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</si>
  <si>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</si>
  <si>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</si>
  <si>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</si>
  <si>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</si>
  <si>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</si>
  <si>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</si>
  <si>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</si>
  <si>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</si>
  <si>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</si>
  <si>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</si>
  <si>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</si>
  <si>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</si>
  <si>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</si>
  <si>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</si>
  <si>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</si>
  <si>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</si>
  <si>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</si>
  <si>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</si>
  <si>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</si>
  <si>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</si>
  <si>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</si>
  <si>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</si>
  <si>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</si>
  <si>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</si>
  <si>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</si>
  <si>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</si>
  <si>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</si>
  <si>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</si>
  <si>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</si>
  <si>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</si>
  <si>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</si>
  <si>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</si>
  <si>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</si>
  <si>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</si>
  <si>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</si>
  <si>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</si>
  <si>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</si>
  <si>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</si>
  <si>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</si>
  <si>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</si>
  <si>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</si>
  <si>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</si>
  <si>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</si>
  <si>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</si>
  <si>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</si>
  <si>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</si>
  <si>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</si>
  <si>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</si>
  <si>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</si>
  <si>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</si>
  <si>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</si>
  <si>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</si>
  <si>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</si>
  <si>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</si>
  <si>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</si>
  <si>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</si>
  <si>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</si>
  <si>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</si>
  <si>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</si>
  <si>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</si>
  <si>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</si>
  <si>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</si>
  <si>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</si>
  <si>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</si>
  <si>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</si>
  <si>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</si>
  <si>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</si>
  <si>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</si>
  <si>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</si>
  <si>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</si>
  <si>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</si>
  <si>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</si>
  <si>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</si>
  <si>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</si>
  <si>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</si>
  <si>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</si>
  <si>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</si>
  <si>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</si>
  <si>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</si>
  <si>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</si>
  <si>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</si>
  <si>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</si>
  <si>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</si>
  <si>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</si>
  <si>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</si>
  <si>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</si>
  <si>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</si>
  <si>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</si>
  <si>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</si>
  <si>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</si>
  <si>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</si>
  <si>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</si>
  <si>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</si>
  <si>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</si>
  <si>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</si>
  <si>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</si>
  <si>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</si>
  <si>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</si>
  <si>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</si>
  <si>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</si>
  <si>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</si>
  <si>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</si>
  <si>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</si>
  <si>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</si>
  <si>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</si>
  <si>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</si>
  <si>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</si>
  <si>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</si>
  <si>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</si>
  <si>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</si>
  <si>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</si>
  <si>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</si>
  <si>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</si>
  <si>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</si>
  <si>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</si>
  <si>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</si>
  <si>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</si>
  <si>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</si>
  <si>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</si>
  <si>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</si>
  <si>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</si>
  <si>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</si>
  <si>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</si>
  <si>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</si>
  <si>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</si>
  <si>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</si>
  <si>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</si>
  <si>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</si>
  <si>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</si>
  <si>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</si>
  <si>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</si>
  <si>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</si>
  <si>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</si>
  <si>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</si>
  <si>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</si>
  <si>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</si>
  <si>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</si>
  <si>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</si>
  <si>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</si>
  <si>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</si>
  <si>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</si>
  <si>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</si>
  <si>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</si>
  <si>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</si>
  <si>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</si>
  <si>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</si>
  <si>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</si>
  <si>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</si>
  <si>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</si>
  <si>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</si>
  <si>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</si>
  <si>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</si>
  <si>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</si>
  <si>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</si>
  <si>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</si>
  <si>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</si>
  <si>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</si>
  <si>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</si>
  <si>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</si>
  <si>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</si>
  <si>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</si>
  <si>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</si>
  <si>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</si>
  <si>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</si>
  <si>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</si>
  <si>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</si>
  <si>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</si>
  <si>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</si>
  <si>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</si>
  <si>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</si>
  <si>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</si>
  <si>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</si>
  <si>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</si>
  <si>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</si>
  <si>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</si>
  <si>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</si>
  <si>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</si>
  <si>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</si>
  <si>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</si>
  <si>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</si>
  <si>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</si>
  <si>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</si>
  <si>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</si>
  <si>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</si>
  <si>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</si>
  <si>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</si>
  <si>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</si>
  <si>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</si>
  <si>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</si>
  <si>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</si>
  <si>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</si>
  <si>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</si>
  <si>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</si>
  <si>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</si>
  <si>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</si>
  <si>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</si>
  <si>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</si>
  <si>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</si>
  <si>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</si>
  <si>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</si>
  <si>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</si>
  <si>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</si>
  <si>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</si>
  <si>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</si>
  <si>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</si>
  <si>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</si>
  <si>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</si>
  <si>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</si>
  <si>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</si>
  <si>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</si>
  <si>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</si>
  <si>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</si>
  <si>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</si>
  <si>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</si>
  <si>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</si>
  <si>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</si>
  <si>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</si>
  <si>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</si>
  <si>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</si>
  <si>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</si>
  <si>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</si>
  <si>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</si>
  <si>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</si>
  <si>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</si>
  <si>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</si>
  <si>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</si>
  <si>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</si>
  <si>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</si>
  <si>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</si>
  <si>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</si>
  <si>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</si>
  <si>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</si>
  <si>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</si>
  <si>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</si>
  <si>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</si>
  <si>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</si>
  <si>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</si>
  <si>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</si>
  <si>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</si>
  <si>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</si>
  <si>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</si>
  <si>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</si>
  <si>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</si>
  <si>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</si>
  <si>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</si>
  <si>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</si>
  <si>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</si>
  <si>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</si>
  <si>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</si>
  <si>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</si>
  <si>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</si>
  <si>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</si>
  <si>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</si>
  <si>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</si>
  <si>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</si>
  <si>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</si>
  <si>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</si>
  <si>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</si>
  <si>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</si>
  <si>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</si>
  <si>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</si>
  <si>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</si>
  <si>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</si>
  <si>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</si>
  <si>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</si>
  <si>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</si>
  <si>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</si>
  <si>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</si>
  <si>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</si>
  <si>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</si>
  <si>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</si>
  <si>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</si>
  <si>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</si>
  <si>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</si>
  <si>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</si>
  <si>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</si>
  <si>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</si>
  <si>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</si>
  <si>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</si>
  <si>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</si>
  <si>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</si>
  <si>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</si>
  <si>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</si>
  <si>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</si>
  <si>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</si>
  <si>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</si>
  <si>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</si>
  <si>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</si>
  <si>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</si>
  <si>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</si>
  <si>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</si>
  <si>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</si>
  <si>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</si>
  <si>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</si>
  <si>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</si>
  <si>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</si>
  <si>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</si>
  <si>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</si>
  <si>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</si>
  <si>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</si>
  <si>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</si>
  <si>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</si>
  <si>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</si>
  <si>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</si>
  <si>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</si>
  <si>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</si>
  <si>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</si>
  <si>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</si>
  <si>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</si>
  <si>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</si>
  <si>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</si>
  <si>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</si>
  <si>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</si>
  <si>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</si>
  <si>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</si>
  <si>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</si>
  <si>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</si>
  <si>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</si>
  <si>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</si>
  <si>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</si>
  <si>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</si>
  <si>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</si>
  <si>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</si>
  <si>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</si>
  <si>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</si>
  <si>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</si>
  <si>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</si>
  <si>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</si>
  <si>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</si>
  <si>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</si>
  <si>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</si>
  <si>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</si>
  <si>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</si>
  <si>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</si>
  <si>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</si>
  <si>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</si>
  <si>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</si>
  <si>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</si>
  <si>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</si>
  <si>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</si>
  <si>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</si>
  <si>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</si>
  <si>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</si>
  <si>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</si>
  <si>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</si>
  <si>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</si>
  <si>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</si>
  <si>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</si>
  <si>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</si>
  <si>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</si>
  <si>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</si>
  <si>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</si>
  <si>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</si>
  <si>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</si>
  <si>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</si>
  <si>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</si>
  <si>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</si>
  <si>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</si>
  <si>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</si>
  <si>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</si>
  <si>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</si>
  <si>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</si>
  <si>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</si>
  <si>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</si>
  <si>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</si>
  <si>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</si>
  <si>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</si>
  <si>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</si>
  <si>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</si>
  <si>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</si>
  <si>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</si>
  <si>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</si>
  <si>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</si>
  <si>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</si>
  <si>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</si>
  <si>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</si>
  <si>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</si>
  <si>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</si>
  <si>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</si>
  <si>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</si>
  <si>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</si>
  <si>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</si>
  <si>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</si>
  <si>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</si>
  <si>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</si>
  <si>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</si>
  <si>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</si>
  <si>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</si>
  <si>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</si>
  <si>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</si>
  <si>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</si>
  <si>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</si>
  <si>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</si>
  <si>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</si>
  <si>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</si>
  <si>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</si>
  <si>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</si>
  <si>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</si>
  <si>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</si>
  <si>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</si>
  <si>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</si>
  <si>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</si>
  <si>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</si>
  <si>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</si>
  <si>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</si>
  <si>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</si>
  <si>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</si>
  <si>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</si>
  <si>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</si>
  <si>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</si>
  <si>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</si>
  <si>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</si>
  <si>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</si>
  <si>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</si>
  <si>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</si>
  <si>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</si>
  <si>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</si>
  <si>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</si>
  <si>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</si>
  <si>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</si>
  <si>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</si>
  <si>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</si>
  <si>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</si>
  <si>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</si>
  <si>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</si>
  <si>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</si>
  <si>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</si>
  <si>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</si>
  <si>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</si>
  <si>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</si>
  <si>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</si>
  <si>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</si>
  <si>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</si>
  <si>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</si>
  <si>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</si>
  <si>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</si>
  <si>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</si>
  <si>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</si>
  <si>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</si>
  <si>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</si>
  <si>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</si>
  <si>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</si>
  <si>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</si>
  <si>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</si>
  <si>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</si>
  <si>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</si>
  <si>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</si>
  <si>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</si>
  <si>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</si>
  <si>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</si>
  <si>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</si>
  <si>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</si>
  <si>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</si>
  <si>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</si>
  <si>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</si>
  <si>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</si>
  <si>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</si>
  <si>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</si>
  <si>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</si>
  <si>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</si>
  <si>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</si>
  <si>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</si>
  <si>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</si>
  <si>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</si>
  <si>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</si>
  <si>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</si>
  <si>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</si>
  <si>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</si>
  <si>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</si>
  <si>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</si>
  <si>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</si>
  <si>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</si>
  <si>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</si>
  <si>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</si>
  <si>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</si>
  <si>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</si>
  <si>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</si>
  <si>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</si>
  <si>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</si>
  <si>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</si>
  <si>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</si>
  <si>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</si>
  <si>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</si>
  <si>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</si>
  <si>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</si>
  <si>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</si>
  <si>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</si>
  <si>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</si>
  <si>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</si>
  <si>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</si>
  <si>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</si>
  <si>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</si>
  <si>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</si>
  <si>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</si>
  <si>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</si>
  <si>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</si>
  <si>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</si>
  <si>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</si>
  <si>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</si>
  <si>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</si>
  <si>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</si>
  <si>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</si>
  <si>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</si>
  <si>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</si>
  <si>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</si>
  <si>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</si>
  <si>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</si>
  <si>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</si>
  <si>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</si>
  <si>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</si>
  <si>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</si>
  <si>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</si>
  <si>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</si>
  <si>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</si>
  <si>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</si>
  <si>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</si>
  <si>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</si>
  <si>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</si>
  <si>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</si>
  <si>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</si>
  <si>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</si>
  <si>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</si>
  <si>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</si>
  <si>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</si>
  <si>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</si>
  <si>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</si>
  <si>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</si>
  <si>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</si>
  <si>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</si>
  <si>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</si>
  <si>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</si>
  <si>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</si>
  <si>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</si>
  <si>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</si>
  <si>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</si>
  <si>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</si>
  <si>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</si>
  <si>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</si>
  <si>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</si>
  <si>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</si>
  <si>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</si>
  <si>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</si>
  <si>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</si>
  <si>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</si>
  <si>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</si>
  <si>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</si>
  <si>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</si>
  <si>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</si>
  <si>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</si>
  <si>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</si>
  <si>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</si>
  <si>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</si>
  <si>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</si>
  <si>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</si>
  <si>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</si>
  <si>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</si>
  <si>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</si>
  <si>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</si>
  <si>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</si>
  <si>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</si>
  <si>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</si>
  <si>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</si>
  <si>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</si>
  <si>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</si>
  <si>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</si>
  <si>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</si>
  <si>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</si>
  <si>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</si>
  <si>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</si>
  <si>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</si>
  <si>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</si>
  <si>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</si>
  <si>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</si>
  <si>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</si>
  <si>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</si>
  <si>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</si>
  <si>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</si>
  <si>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</si>
  <si>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</si>
  <si>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</si>
  <si>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</si>
  <si>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</si>
  <si>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</si>
  <si>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</si>
  <si>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</si>
  <si>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</si>
  <si>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</si>
  <si>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</si>
  <si>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</si>
  <si>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</si>
  <si>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</si>
  <si>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</si>
  <si>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</si>
  <si>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</si>
  <si>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</si>
  <si>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</si>
  <si>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</si>
  <si>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</si>
  <si>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</si>
  <si>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</si>
  <si>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</si>
  <si>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</si>
  <si>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</si>
  <si>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</si>
  <si>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</si>
  <si>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</si>
  <si>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</si>
  <si>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</si>
  <si>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</si>
  <si>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</si>
  <si>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</si>
  <si>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</si>
  <si>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</si>
  <si>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</si>
  <si>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</si>
  <si>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</si>
  <si>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</si>
  <si>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</si>
  <si>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</si>
  <si>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</si>
  <si>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</si>
  <si>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</si>
  <si>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</si>
  <si>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</si>
  <si>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</si>
  <si>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</si>
  <si>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</si>
  <si>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</si>
  <si>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</si>
  <si>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</si>
  <si>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</si>
  <si>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</si>
  <si>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</si>
  <si>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</si>
  <si>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</si>
  <si>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</si>
  <si>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</si>
  <si>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</si>
  <si>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</si>
  <si>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</si>
  <si>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</si>
  <si>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</si>
  <si>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</si>
  <si>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</si>
  <si>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</si>
  <si>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</si>
  <si>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</si>
  <si>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</si>
  <si>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</si>
  <si>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</si>
  <si>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</si>
  <si>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</si>
  <si>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</si>
  <si>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</si>
  <si>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</si>
  <si>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</si>
  <si>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</si>
  <si>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</si>
  <si>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</si>
  <si>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</si>
  <si>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</si>
  <si>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</si>
  <si>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</si>
  <si>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</si>
  <si>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</si>
  <si>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</si>
  <si>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</si>
  <si>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</si>
  <si>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</si>
  <si>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</si>
  <si>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</si>
  <si>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</si>
  <si>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</si>
  <si>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</si>
  <si>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</si>
  <si>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</si>
  <si>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</si>
  <si>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</si>
  <si>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</si>
  <si>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</si>
  <si>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</si>
  <si>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</si>
  <si>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</si>
  <si>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</si>
  <si>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</si>
  <si>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</si>
  <si>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</si>
  <si>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</si>
  <si>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</si>
  <si>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</si>
  <si>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</si>
  <si>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</si>
  <si>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</si>
  <si>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</si>
  <si>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</si>
  <si>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</si>
  <si>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</si>
  <si>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</si>
  <si>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</si>
  <si>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</si>
  <si>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</si>
  <si>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</si>
  <si>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</si>
  <si>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</si>
  <si>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</si>
  <si>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</si>
  <si>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</si>
  <si>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</si>
  <si>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</si>
  <si>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</si>
  <si>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</si>
  <si>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</si>
  <si>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</si>
  <si>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</si>
  <si>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</si>
  <si>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</si>
  <si>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</si>
  <si>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</si>
  <si>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</si>
  <si>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</si>
  <si>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</si>
  <si>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</si>
  <si>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</si>
  <si>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</si>
  <si>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</si>
  <si>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</si>
  <si>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</si>
  <si>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</si>
  <si>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</si>
  <si>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</si>
  <si>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</si>
  <si>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</si>
  <si>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</si>
  <si>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</si>
  <si>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</si>
  <si>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</si>
  <si>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</si>
  <si>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</si>
  <si>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</si>
  <si>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</si>
  <si>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</si>
  <si>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</si>
  <si>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</si>
  <si>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</si>
  <si>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</si>
  <si>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</si>
  <si>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</si>
  <si>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</si>
  <si>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</si>
  <si>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</si>
  <si>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</si>
  <si>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</si>
  <si>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</si>
  <si>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</si>
  <si>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</si>
  <si>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</si>
  <si>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</si>
  <si>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</si>
  <si>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</si>
  <si>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</si>
  <si>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</si>
  <si>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</si>
  <si>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</si>
  <si>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</si>
  <si>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</si>
  <si>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</si>
  <si>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</si>
  <si>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</si>
  <si>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</si>
  <si>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</si>
  <si>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</si>
  <si>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</si>
  <si>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</si>
  <si>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</si>
  <si>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</si>
  <si>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</si>
  <si>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</si>
  <si>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</si>
  <si>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</si>
  <si>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</si>
  <si>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</si>
  <si>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</si>
  <si>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</si>
  <si>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</si>
  <si>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</si>
  <si>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</si>
  <si>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</si>
  <si>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</si>
  <si>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</si>
  <si>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</si>
  <si>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</si>
  <si>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</si>
  <si>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</si>
  <si>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</si>
  <si>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</si>
  <si>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</si>
  <si>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</si>
  <si>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</si>
  <si>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</si>
  <si>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</si>
  <si>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</si>
  <si>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</si>
  <si>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</si>
  <si>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</si>
  <si>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</si>
  <si>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</si>
  <si>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</si>
  <si>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</si>
  <si>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</si>
  <si>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</si>
  <si>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</si>
  <si>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</si>
  <si>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</si>
  <si>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</si>
  <si>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</si>
  <si>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</si>
  <si>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</si>
  <si>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</si>
  <si>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</si>
  <si>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</si>
  <si>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</si>
  <si>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</si>
  <si>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</si>
  <si>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</si>
  <si>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</si>
  <si>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</si>
  <si>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</si>
  <si>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</si>
  <si>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</si>
  <si>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</si>
  <si>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</si>
  <si>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</si>
  <si>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</si>
  <si>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</si>
  <si>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</si>
  <si>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</si>
  <si>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</si>
  <si>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</si>
  <si>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</si>
  <si>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</si>
  <si>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</si>
  <si>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</si>
  <si>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</si>
  <si>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</si>
  <si>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</si>
  <si>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</si>
  <si>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</si>
  <si>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</si>
  <si>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</si>
  <si>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</si>
  <si>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</si>
  <si>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</si>
  <si>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</si>
  <si>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</si>
  <si>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</si>
  <si>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</si>
  <si>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</si>
  <si>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</si>
  <si>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</si>
  <si>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</si>
  <si>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</si>
  <si>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</si>
  <si>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</si>
  <si>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</si>
  <si>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</si>
  <si>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</si>
  <si>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</si>
  <si>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</si>
  <si>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</si>
  <si>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</si>
  <si>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</si>
  <si>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</si>
  <si>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</si>
  <si>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</si>
  <si>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</si>
  <si>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</si>
  <si>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</si>
  <si>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</si>
  <si>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</si>
  <si>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</si>
  <si>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</si>
  <si>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</si>
  <si>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</si>
  <si>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</si>
  <si>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</si>
  <si>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</si>
  <si>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</si>
  <si>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</si>
  <si>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</si>
  <si>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</si>
  <si>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</si>
  <si>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</si>
  <si>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</si>
  <si>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</si>
  <si>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</si>
  <si>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</si>
  <si>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</si>
  <si>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</si>
  <si>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</si>
  <si>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</si>
  <si>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</si>
  <si>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</si>
  <si>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</si>
  <si>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</si>
  <si>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</si>
  <si>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</si>
  <si>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</si>
  <si>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</si>
  <si>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</si>
  <si>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</si>
  <si>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</si>
  <si>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</si>
  <si>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</si>
  <si>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</si>
  <si>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</si>
  <si>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</si>
  <si>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</si>
  <si>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</si>
  <si>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</si>
  <si>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</si>
  <si>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</si>
  <si>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</si>
  <si>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</si>
  <si>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</si>
  <si>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</si>
  <si>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</si>
  <si>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</si>
  <si>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</si>
  <si>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</si>
  <si>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</si>
  <si>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</si>
  <si>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</si>
  <si>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</si>
  <si>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</si>
  <si>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</si>
  <si>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</si>
  <si>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</si>
  <si>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</si>
  <si>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</si>
  <si>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</si>
  <si>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</si>
  <si>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</si>
  <si>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</si>
  <si>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</si>
  <si>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</si>
  <si>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</si>
  <si>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</si>
  <si>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</si>
  <si>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</si>
  <si>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</si>
  <si>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</si>
  <si>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</si>
  <si>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</si>
  <si>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</si>
  <si>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</si>
  <si>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</si>
  <si>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</si>
  <si>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</si>
  <si>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</si>
  <si>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</si>
  <si>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</si>
  <si>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</si>
  <si>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</si>
  <si>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</si>
  <si>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</si>
  <si>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</si>
  <si>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</si>
  <si>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</si>
  <si>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</si>
  <si>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</si>
  <si>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</si>
  <si>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</si>
  <si>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</si>
  <si>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</si>
  <si>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</si>
  <si>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</si>
  <si>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</si>
  <si>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</si>
  <si>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</si>
  <si>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</si>
  <si>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</si>
  <si>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</si>
  <si>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</si>
  <si>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</si>
  <si>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</si>
  <si>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</si>
  <si>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</si>
  <si>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</si>
  <si>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</si>
  <si>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</si>
  <si>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</si>
  <si>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</si>
  <si>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</si>
  <si>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</si>
  <si>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</si>
  <si>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</si>
  <si>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</si>
  <si>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</si>
  <si>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</si>
  <si>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</si>
  <si>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</si>
  <si>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</si>
  <si>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</si>
  <si>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</si>
  <si>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</si>
  <si>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</si>
  <si>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</si>
  <si>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</si>
  <si>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</si>
  <si>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</si>
  <si>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</si>
  <si>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</si>
  <si>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</si>
  <si>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</si>
  <si>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</si>
  <si>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</si>
  <si>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</si>
  <si>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</si>
  <si>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</si>
  <si>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</si>
  <si>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</si>
  <si>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</si>
  <si>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</si>
  <si>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</si>
  <si>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</si>
  <si>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</si>
  <si>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</si>
  <si>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</si>
  <si>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</si>
  <si>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</si>
  <si>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</si>
  <si>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</si>
  <si>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</si>
  <si>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</si>
  <si>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</si>
  <si>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</si>
  <si>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</si>
  <si>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</si>
  <si>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</si>
  <si>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</si>
  <si>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</si>
  <si>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</si>
  <si>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</si>
  <si>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</si>
  <si>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</si>
  <si>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</si>
  <si>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</si>
  <si>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</si>
  <si>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</si>
  <si>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</si>
  <si>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</si>
  <si>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</si>
  <si>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</si>
  <si>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</si>
  <si>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</si>
  <si>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</si>
  <si>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</si>
  <si>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</si>
  <si>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</si>
  <si>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</si>
  <si>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</si>
  <si>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</si>
  <si>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</si>
  <si>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</si>
  <si>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</si>
  <si>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</si>
  <si>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</si>
  <si>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</si>
  <si>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</si>
  <si>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</si>
  <si>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</si>
  <si>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</si>
  <si>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</si>
  <si>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</si>
  <si>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</si>
  <si>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</si>
  <si>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</si>
  <si>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</si>
  <si>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</si>
  <si>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</si>
  <si>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</si>
  <si>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</si>
  <si>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</si>
  <si>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</si>
  <si>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</si>
  <si>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</si>
  <si>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</si>
  <si>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</si>
  <si>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</si>
  <si>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</si>
  <si>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</si>
  <si>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</si>
  <si>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</si>
  <si>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</si>
  <si>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</si>
  <si>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</si>
  <si>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</si>
  <si>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</si>
  <si>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</si>
  <si>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</si>
  <si>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</si>
  <si>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</si>
  <si>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</si>
  <si>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</si>
  <si>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</si>
  <si>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</si>
  <si>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</si>
  <si>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</si>
  <si>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</si>
  <si>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</si>
  <si>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</si>
  <si>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</si>
  <si>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</si>
  <si>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</si>
  <si>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</si>
  <si>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</si>
  <si>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</si>
  <si>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</si>
  <si>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</si>
  <si>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</si>
  <si>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</si>
  <si>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</si>
  <si>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</si>
  <si>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</si>
  <si>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</si>
  <si>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</si>
  <si>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</si>
  <si>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</si>
  <si>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</si>
  <si>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</si>
  <si>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</si>
  <si>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</si>
  <si>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</si>
  <si>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</si>
  <si>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</si>
  <si>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</si>
  <si>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</si>
  <si>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</si>
  <si>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</si>
  <si>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</si>
  <si>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</si>
  <si>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</si>
  <si>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</si>
  <si>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</si>
  <si>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</si>
  <si>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</si>
  <si>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</si>
  <si>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</si>
  <si>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</si>
  <si>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</si>
  <si>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</si>
  <si>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</si>
  <si>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</si>
  <si>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</si>
  <si>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</si>
  <si>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</si>
  <si>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</si>
  <si>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</si>
  <si>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</si>
  <si>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</si>
  <si>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</si>
  <si>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</si>
  <si>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</si>
  <si>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</si>
  <si>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</si>
  <si>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</si>
  <si>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</si>
  <si>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</si>
  <si>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</si>
  <si>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</si>
  <si>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</si>
  <si>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</si>
  <si>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</si>
  <si>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</si>
  <si>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</si>
  <si>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</si>
  <si>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</si>
  <si>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</si>
  <si>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</si>
  <si>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</si>
  <si>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</si>
  <si>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</si>
  <si>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</si>
  <si>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</si>
  <si>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</si>
  <si>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</si>
  <si>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</si>
  <si>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</si>
  <si>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</si>
  <si>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</si>
  <si>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</si>
  <si>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</si>
  <si>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</si>
  <si>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</si>
  <si>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</si>
  <si>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</si>
  <si>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</si>
  <si>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</si>
  <si>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</si>
  <si>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</si>
  <si>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</si>
  <si>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</si>
  <si>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</si>
  <si>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</si>
  <si>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</si>
  <si>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</si>
  <si>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</si>
  <si>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</si>
  <si>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</si>
  <si>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</si>
  <si>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</si>
  <si>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</si>
  <si>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</si>
  <si>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</si>
  <si>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</si>
  <si>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</si>
  <si>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</si>
  <si>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</si>
  <si>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</si>
  <si>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</si>
  <si>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</si>
  <si>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</si>
  <si>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</si>
  <si>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</si>
  <si>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</si>
  <si>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</si>
  <si>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</si>
  <si>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</si>
  <si>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</si>
  <si>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</si>
  <si>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</si>
  <si>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</si>
  <si>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</si>
  <si>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</si>
  <si>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</si>
  <si>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</si>
  <si>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</si>
  <si>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</si>
  <si>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</si>
  <si>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</si>
  <si>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</si>
  <si>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</si>
  <si>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</si>
  <si>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</si>
  <si>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</si>
  <si>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</si>
  <si>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</si>
  <si>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</si>
  <si>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</si>
  <si>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</si>
  <si>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</si>
  <si>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</si>
  <si>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</si>
  <si>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</si>
  <si>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</si>
  <si>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</si>
  <si>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</si>
  <si>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</si>
  <si>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</si>
  <si>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</si>
  <si>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</si>
  <si>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</si>
  <si>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</si>
  <si>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</si>
  <si>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</si>
  <si>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</si>
  <si>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</si>
  <si>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</si>
  <si>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</si>
  <si>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</si>
  <si>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</si>
  <si>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</si>
  <si>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</si>
  <si>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</si>
  <si>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</si>
  <si>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</si>
  <si>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</si>
  <si>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</si>
  <si>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</si>
  <si>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</si>
  <si>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</si>
  <si>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</si>
  <si>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</si>
  <si>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</si>
  <si>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</si>
  <si>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</si>
  <si>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</si>
  <si>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</si>
  <si>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</si>
  <si>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</si>
  <si>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</si>
  <si>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</si>
  <si>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</si>
  <si>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</si>
  <si>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</si>
  <si>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</si>
  <si>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</si>
  <si>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</si>
  <si>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</si>
  <si>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</si>
  <si>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</si>
  <si>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</si>
  <si>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</si>
  <si>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</si>
  <si>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</si>
  <si>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</si>
  <si>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</si>
  <si>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</si>
  <si>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</si>
  <si>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</si>
  <si>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</si>
  <si>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</si>
  <si>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</si>
  <si>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</si>
  <si>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</si>
  <si>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</si>
  <si>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</si>
  <si>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</si>
  <si>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</si>
  <si>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</si>
  <si>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</si>
  <si>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</si>
  <si>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</si>
  <si>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</si>
  <si>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</si>
  <si>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</si>
  <si>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</si>
  <si>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</si>
  <si>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</si>
  <si>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</si>
  <si>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</si>
  <si>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</si>
  <si>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</si>
  <si>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</si>
  <si>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</si>
  <si>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</si>
  <si>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</si>
  <si>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</si>
  <si>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</si>
  <si>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</si>
  <si>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</si>
  <si>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</si>
  <si>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</si>
  <si>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</si>
  <si>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</si>
  <si>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</si>
  <si>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</si>
  <si>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</si>
  <si>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</si>
  <si>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</si>
  <si>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</si>
  <si>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</si>
  <si>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</si>
  <si>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</si>
  <si>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</si>
  <si>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</si>
  <si>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</si>
  <si>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</si>
  <si>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</si>
  <si>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</si>
  <si>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</si>
  <si>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</si>
  <si>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</si>
  <si>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</si>
  <si>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</si>
  <si>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</si>
  <si>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</si>
  <si>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</si>
  <si>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</si>
  <si>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</si>
  <si>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</si>
  <si>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</si>
  <si>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</si>
  <si>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</si>
  <si>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</si>
  <si>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</si>
  <si>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</si>
  <si>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</si>
  <si>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</si>
  <si>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</si>
  <si>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</si>
  <si>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</si>
  <si>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</si>
  <si>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</si>
  <si>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</si>
  <si>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</si>
  <si>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</si>
  <si>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</si>
  <si>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</si>
  <si>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</si>
  <si>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</si>
  <si>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</si>
  <si>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</si>
  <si>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</si>
  <si>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</si>
  <si>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</si>
  <si>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</si>
  <si>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</si>
  <si>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</si>
  <si>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</si>
  <si>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</si>
  <si>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</si>
  <si>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</si>
  <si>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</si>
  <si>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</si>
  <si>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</si>
  <si>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</si>
  <si>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</si>
  <si>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</si>
  <si>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</si>
  <si>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</si>
  <si>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</si>
  <si>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</si>
  <si>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</si>
  <si>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</si>
  <si>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</si>
  <si>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</si>
  <si>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</si>
  <si>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</si>
  <si>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</si>
  <si>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</si>
  <si>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</si>
  <si>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</si>
  <si>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</si>
  <si>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</si>
  <si>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</si>
  <si>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</si>
  <si>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</si>
  <si>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</si>
  <si>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</si>
  <si>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</si>
  <si>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</si>
  <si>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</si>
  <si>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</si>
  <si>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</si>
  <si>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</si>
  <si>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</si>
  <si>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</si>
  <si>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</si>
  <si>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</si>
  <si>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</si>
  <si>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</si>
  <si>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</si>
  <si>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</si>
  <si>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</si>
  <si>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</si>
  <si>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</si>
  <si>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</si>
  <si>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</si>
  <si>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</si>
  <si>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</si>
  <si>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</si>
  <si>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</si>
  <si>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</si>
  <si>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</si>
  <si>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</si>
  <si>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</si>
  <si>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</si>
  <si>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</si>
  <si>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</si>
  <si>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</si>
  <si>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</si>
  <si>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</si>
  <si>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</si>
  <si>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</si>
  <si>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</si>
  <si>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</si>
  <si>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</si>
  <si>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</si>
  <si>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</si>
  <si>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</si>
  <si>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</si>
  <si>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</si>
  <si>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</si>
  <si>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</si>
  <si>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</si>
  <si>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</si>
  <si>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</si>
  <si>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</si>
  <si>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</si>
  <si>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</si>
  <si>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</si>
  <si>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</si>
  <si>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</si>
  <si>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</si>
  <si>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</si>
  <si>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</si>
  <si>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</si>
  <si>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</si>
  <si>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</si>
  <si>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</si>
  <si>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</si>
  <si>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</si>
  <si>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</si>
  <si>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</si>
  <si>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</si>
  <si>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</si>
  <si>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</si>
  <si>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</si>
  <si>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</si>
  <si>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</si>
  <si>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</si>
  <si>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</si>
  <si>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</si>
  <si>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</si>
  <si>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</si>
  <si>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</si>
  <si>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</si>
  <si>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</si>
  <si>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</si>
  <si>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</si>
  <si>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</si>
  <si>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</si>
  <si>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</si>
  <si>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</si>
  <si>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</si>
  <si>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</si>
  <si>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</si>
  <si>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</si>
  <si>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</si>
  <si>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</si>
  <si>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</si>
  <si>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</si>
  <si>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</si>
  <si>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</si>
  <si>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</si>
  <si>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</si>
  <si>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</si>
  <si>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</si>
  <si>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</si>
  <si>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</si>
  <si>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</si>
  <si>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</si>
  <si>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</si>
  <si>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</si>
  <si>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</si>
  <si>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</si>
  <si>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</si>
  <si>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</si>
  <si>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</si>
  <si>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</si>
  <si>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</si>
  <si>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</si>
  <si>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</si>
  <si>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</si>
  <si>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</si>
  <si>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</si>
  <si>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</si>
  <si>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</si>
  <si>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</si>
  <si>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</si>
  <si>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</si>
  <si>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</si>
  <si>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</si>
  <si>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</si>
  <si>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</si>
  <si>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</si>
  <si>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</si>
  <si>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</si>
  <si>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</si>
  <si>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</si>
  <si>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</si>
  <si>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</si>
  <si>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</si>
  <si>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</si>
  <si>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</si>
  <si>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</si>
  <si>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</si>
  <si>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</si>
  <si>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</si>
  <si>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</si>
  <si>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</si>
  <si>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</si>
  <si>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</si>
  <si>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</si>
  <si>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</si>
  <si>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</si>
  <si>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</si>
  <si>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</si>
  <si>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</si>
  <si>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</si>
  <si>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</si>
  <si>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</si>
  <si>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</si>
  <si>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</si>
  <si>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</si>
  <si>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</si>
  <si>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</si>
  <si>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</si>
  <si>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</si>
  <si>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</si>
  <si>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</si>
  <si>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</si>
  <si>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</si>
  <si>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</si>
  <si>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</si>
  <si>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</si>
  <si>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</si>
  <si>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</si>
  <si>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</si>
  <si>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</si>
  <si>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</si>
  <si>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</si>
  <si>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</si>
  <si>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</si>
  <si>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</si>
  <si>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</si>
  <si>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</si>
  <si>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</si>
  <si>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</si>
  <si>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</si>
  <si>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</si>
  <si>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</si>
  <si>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</si>
  <si>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</si>
  <si>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</si>
  <si>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</si>
  <si>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</si>
  <si>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</si>
  <si>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</si>
  <si>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</si>
  <si>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</si>
  <si>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</si>
  <si>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</si>
  <si>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</si>
  <si>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</si>
  <si>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</si>
  <si>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</si>
  <si>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</si>
  <si>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</si>
  <si>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</si>
  <si>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</si>
  <si>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</si>
  <si>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</si>
  <si>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</si>
  <si>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</si>
  <si>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</si>
  <si>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</si>
  <si>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</si>
  <si>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</si>
  <si>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</si>
  <si>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</si>
  <si>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</si>
  <si>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</si>
  <si>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</si>
  <si>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</si>
  <si>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</si>
  <si>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</si>
  <si>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</si>
  <si>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</si>
  <si>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</si>
  <si>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</si>
  <si>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</si>
  <si>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</si>
  <si>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</si>
  <si>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</si>
  <si>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</si>
  <si>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</si>
  <si>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</si>
  <si>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</si>
  <si>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</si>
  <si>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</si>
  <si>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</si>
  <si>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</si>
  <si>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</si>
  <si>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</si>
  <si>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</si>
  <si>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</si>
  <si>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</si>
  <si>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</si>
  <si>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</si>
  <si>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</si>
  <si>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</si>
  <si>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</si>
  <si>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</si>
  <si>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</si>
  <si>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</si>
  <si>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</si>
  <si>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</si>
  <si>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</si>
  <si>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</si>
  <si>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</si>
  <si>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</si>
  <si>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</si>
  <si>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</si>
  <si>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</si>
  <si>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</si>
  <si>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</si>
  <si>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</si>
  <si>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</si>
  <si>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</si>
  <si>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</si>
  <si>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</si>
  <si>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</si>
  <si>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</si>
  <si>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</si>
  <si>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</si>
  <si>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</si>
  <si>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</si>
  <si>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</si>
  <si>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</si>
  <si>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</si>
  <si>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</si>
  <si>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</si>
  <si>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</si>
  <si>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</si>
  <si>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</si>
  <si>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</si>
  <si>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</si>
  <si>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</si>
  <si>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</si>
  <si>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</si>
  <si>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</si>
  <si>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</si>
  <si>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</si>
  <si>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</si>
  <si>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</si>
  <si>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</si>
  <si>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</si>
  <si>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</si>
  <si>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</si>
  <si>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</si>
  <si>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</si>
  <si>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</si>
  <si>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</si>
  <si>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</si>
  <si>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</si>
  <si>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</si>
  <si>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</si>
  <si>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</si>
  <si>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</si>
  <si>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</si>
  <si>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</si>
  <si>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</si>
  <si>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</si>
  <si>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</si>
  <si>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</si>
  <si>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</si>
  <si>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</si>
  <si>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</si>
  <si>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</si>
  <si>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</si>
  <si>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</si>
  <si>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</si>
  <si>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</si>
  <si>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</si>
  <si>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</si>
  <si>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</si>
  <si>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</si>
  <si>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</si>
  <si>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</si>
  <si>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</si>
  <si>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</si>
  <si>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</si>
  <si>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</si>
  <si>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</si>
  <si>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</si>
  <si>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</si>
  <si>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</si>
  <si>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</si>
  <si>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</si>
  <si>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</si>
  <si>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</si>
  <si>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</si>
  <si>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</si>
  <si>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</si>
  <si>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</si>
  <si>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</si>
  <si>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</si>
  <si>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</si>
  <si>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</si>
  <si>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</si>
  <si>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</si>
  <si>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</si>
  <si>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</si>
  <si>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</si>
  <si>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</si>
  <si>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</si>
  <si>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</si>
  <si>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</si>
  <si>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</si>
  <si>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</si>
  <si>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</si>
  <si>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</si>
  <si>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</si>
  <si>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</si>
  <si>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</si>
  <si>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</si>
  <si>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</si>
  <si>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</si>
  <si>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</si>
  <si>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</si>
  <si>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</si>
  <si>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</si>
  <si>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</si>
  <si>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</si>
  <si>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</si>
  <si>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</si>
  <si>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</si>
  <si>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</si>
  <si>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</si>
  <si>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</si>
  <si>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</si>
  <si>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</si>
  <si>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</si>
  <si>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</si>
  <si>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</si>
  <si>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</si>
  <si>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</si>
  <si>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</si>
  <si>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</si>
  <si>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</si>
  <si>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</si>
  <si>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</si>
  <si>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</si>
  <si>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</si>
  <si>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</si>
  <si>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</si>
  <si>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</si>
  <si>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</si>
  <si>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</si>
  <si>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</si>
  <si>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</si>
  <si>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</si>
  <si>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</si>
  <si>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</si>
  <si>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</si>
  <si>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</si>
  <si>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</si>
  <si>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</si>
  <si>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</si>
  <si>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</si>
  <si>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</si>
  <si>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</si>
  <si>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</si>
  <si>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</si>
  <si>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</si>
  <si>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</si>
  <si>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</si>
  <si>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</si>
  <si>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</si>
  <si>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</si>
  <si>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</si>
  <si>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</si>
  <si>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</si>
  <si>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</si>
  <si>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</si>
  <si>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</si>
  <si>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</si>
  <si>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</si>
  <si>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</si>
  <si>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</si>
  <si>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</si>
  <si>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</si>
  <si>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</si>
  <si>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</si>
  <si>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</si>
  <si>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</si>
  <si>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</si>
  <si>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</si>
  <si>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</si>
  <si>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</si>
  <si>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</si>
  <si>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</si>
  <si>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</si>
  <si>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</si>
  <si>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</si>
  <si>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</si>
  <si>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</si>
  <si>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</si>
  <si>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</si>
  <si>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</si>
  <si>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</si>
  <si>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</si>
  <si>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</si>
  <si>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</si>
  <si>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</si>
  <si>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</si>
  <si>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</si>
  <si>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</si>
  <si>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</si>
  <si>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</si>
  <si>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</si>
  <si>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</si>
  <si>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</si>
  <si>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</si>
  <si>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</si>
  <si>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</si>
  <si>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</si>
  <si>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</si>
  <si>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</si>
  <si>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</si>
  <si>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</si>
  <si>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</si>
  <si>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</si>
  <si>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</si>
  <si>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</si>
  <si>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</si>
  <si>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</si>
  <si>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</si>
  <si>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</si>
  <si>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</si>
  <si>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</si>
  <si>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</si>
  <si>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</si>
  <si>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</si>
  <si>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</si>
  <si>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</si>
  <si>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</si>
  <si>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</si>
  <si>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</si>
  <si>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</si>
  <si>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</si>
  <si>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</si>
  <si>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</si>
  <si>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</si>
  <si>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</si>
  <si>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</si>
  <si>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</si>
  <si>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</si>
  <si>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</si>
  <si>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</si>
  <si>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</si>
  <si>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</si>
  <si>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</si>
  <si>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</si>
  <si>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</si>
  <si>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</si>
  <si>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</si>
  <si>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</si>
  <si>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</si>
  <si>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</si>
  <si>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</si>
  <si>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</si>
  <si>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</si>
  <si>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</si>
  <si>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</si>
  <si>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</si>
  <si>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</si>
  <si>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</si>
  <si>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</si>
  <si>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</si>
  <si>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</si>
  <si>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</si>
  <si>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</si>
  <si>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</si>
  <si>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</si>
  <si>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</si>
  <si>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</si>
  <si>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</si>
  <si>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</si>
  <si>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</si>
  <si>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</si>
  <si>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</si>
  <si>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</si>
  <si>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</si>
  <si>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</si>
  <si>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</si>
  <si>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</si>
  <si>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</si>
  <si>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</si>
  <si>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</si>
  <si>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</si>
  <si>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</si>
  <si>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</si>
  <si>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</si>
  <si>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</si>
  <si>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</si>
  <si>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</si>
  <si>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</si>
  <si>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</si>
  <si>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</si>
  <si>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</si>
  <si>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</si>
  <si>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</si>
  <si>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</si>
  <si>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</si>
  <si>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</si>
  <si>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</si>
  <si>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</si>
  <si>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</si>
  <si>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</si>
  <si>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</si>
  <si>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</si>
  <si>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</si>
  <si>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</si>
  <si>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</si>
  <si>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</si>
  <si>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</si>
  <si>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</si>
  <si>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</si>
  <si>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</si>
  <si>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</si>
  <si>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</si>
  <si>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</si>
  <si>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</si>
  <si>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</si>
  <si>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</si>
  <si>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</si>
  <si>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</si>
  <si>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</si>
  <si>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</si>
  <si>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</si>
  <si>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</si>
  <si>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</si>
  <si>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</si>
  <si>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</si>
  <si>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</si>
  <si>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</si>
  <si>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</si>
  <si>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</si>
  <si>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</si>
  <si>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</si>
  <si>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</si>
  <si>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</si>
  <si>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</si>
  <si>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</si>
  <si>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</si>
  <si>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</si>
  <si>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</si>
  <si>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</si>
  <si>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</si>
  <si>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</si>
  <si>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</si>
  <si>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</si>
  <si>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</si>
  <si>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</si>
  <si>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</si>
  <si>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</si>
  <si>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</si>
  <si>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</si>
  <si>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</si>
  <si>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</si>
  <si>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</si>
  <si>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</si>
  <si>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</si>
  <si>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</si>
  <si>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</si>
  <si>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</si>
  <si>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</si>
  <si>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</si>
  <si>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</si>
  <si>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</si>
  <si>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</si>
  <si>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</si>
  <si>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</si>
  <si>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</si>
  <si>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</si>
  <si>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</si>
  <si>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</si>
  <si>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</si>
  <si>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</si>
  <si>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</si>
  <si>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</si>
  <si>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</si>
  <si>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</si>
  <si>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</si>
  <si>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</si>
  <si>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</si>
  <si>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</si>
  <si>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</si>
  <si>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</si>
  <si>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</si>
  <si>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</si>
  <si>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</si>
  <si>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</si>
  <si>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</si>
  <si>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</si>
  <si>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</si>
  <si>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</si>
  <si>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</si>
  <si>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</si>
  <si>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</si>
  <si>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</si>
  <si>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</si>
  <si>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</si>
  <si>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</si>
  <si>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</si>
  <si>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</si>
  <si>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</si>
  <si>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</si>
  <si>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</si>
  <si>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</si>
  <si>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</si>
  <si>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</si>
  <si>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</si>
  <si>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</si>
  <si>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</si>
  <si>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</si>
  <si>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</si>
  <si>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</si>
  <si>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</si>
  <si>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</si>
  <si>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</si>
  <si>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</si>
  <si>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</si>
  <si>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</si>
  <si>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</si>
  <si>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</si>
  <si>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</si>
  <si>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</si>
  <si>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</si>
  <si>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</si>
  <si>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</si>
  <si>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</si>
  <si>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</si>
  <si>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</si>
  <si>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</si>
  <si>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</si>
  <si>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</si>
  <si>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</si>
  <si>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</si>
  <si>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</si>
  <si>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</si>
  <si>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</si>
  <si>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</si>
  <si>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</si>
  <si>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</si>
  <si>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</si>
  <si>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</si>
  <si>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</si>
  <si>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</si>
  <si>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</si>
  <si>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</si>
  <si>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</si>
  <si>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</si>
  <si>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</si>
  <si>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</si>
  <si>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</si>
  <si>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</si>
  <si>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</si>
  <si>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</si>
  <si>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</si>
  <si>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</si>
  <si>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</si>
  <si>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</si>
  <si>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</si>
  <si>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</si>
  <si>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</si>
  <si>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</si>
  <si>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</si>
  <si>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</si>
  <si>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</si>
  <si>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</si>
  <si>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</si>
  <si>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</si>
  <si>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</si>
  <si>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</si>
  <si>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</si>
  <si>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</si>
  <si>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</si>
  <si>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</si>
  <si>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</si>
  <si>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</si>
  <si>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</si>
  <si>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</si>
  <si>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</si>
  <si>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</si>
  <si>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</si>
  <si>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</si>
  <si>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</si>
  <si>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</si>
  <si>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</si>
  <si>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</si>
  <si>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</si>
  <si>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</si>
  <si>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</si>
  <si>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</si>
  <si>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</si>
  <si>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</si>
  <si>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</si>
  <si>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</si>
  <si>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</si>
  <si>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</si>
  <si>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</si>
  <si>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</si>
  <si>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</si>
  <si>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</si>
  <si>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</si>
  <si>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</si>
  <si>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</si>
  <si>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</si>
  <si>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</si>
  <si>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</si>
  <si>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</si>
  <si>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</si>
  <si>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</si>
  <si>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</si>
  <si>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</si>
  <si>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</si>
  <si>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</si>
  <si>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</si>
  <si>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</si>
  <si>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</si>
  <si>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</si>
  <si>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</si>
  <si>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</si>
  <si>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</si>
  <si>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</si>
  <si>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</si>
  <si>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</si>
  <si>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</si>
  <si>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</si>
  <si>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</si>
  <si>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</si>
  <si>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</si>
  <si>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</si>
  <si>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</si>
  <si>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</si>
  <si>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</si>
  <si>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</si>
  <si>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</si>
  <si>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</si>
  <si>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</si>
  <si>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</si>
  <si>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</si>
  <si>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</si>
  <si>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</si>
  <si>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</si>
  <si>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</si>
  <si>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</si>
  <si>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</si>
  <si>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</si>
  <si>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</si>
  <si>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</si>
  <si>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</si>
  <si>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</si>
  <si>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</si>
  <si>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</si>
  <si>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</si>
  <si>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</si>
  <si>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</si>
  <si>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</si>
  <si>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</si>
  <si>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</si>
  <si>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</si>
  <si>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</si>
  <si>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</si>
  <si>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</si>
  <si>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</si>
  <si>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</si>
  <si>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</si>
  <si>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</si>
  <si>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</si>
  <si>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</si>
  <si>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</si>
  <si>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</si>
  <si>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</si>
  <si>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</si>
  <si>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</si>
  <si>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</si>
  <si>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</si>
  <si>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</si>
  <si>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</si>
  <si>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</si>
  <si>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</si>
  <si>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</si>
  <si>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</si>
  <si>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</si>
  <si>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</si>
  <si>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</si>
  <si>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</si>
  <si>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</si>
  <si>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</si>
  <si>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</si>
  <si>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</si>
  <si>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</si>
  <si>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</si>
  <si>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</si>
  <si>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</si>
  <si>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</si>
  <si>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</si>
  <si>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</si>
  <si>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</si>
  <si>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</si>
  <si>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</si>
  <si>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</si>
  <si>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</si>
  <si>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</si>
  <si>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</si>
  <si>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</si>
  <si>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</si>
  <si>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</si>
  <si>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</si>
  <si>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</si>
  <si>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</si>
  <si>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</si>
  <si>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</si>
  <si>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</si>
  <si>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</si>
  <si>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</si>
  <si>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</si>
  <si>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</si>
  <si>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</si>
  <si>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</si>
  <si>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</si>
  <si>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</si>
  <si>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</si>
  <si>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</si>
  <si>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</si>
  <si>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</si>
  <si>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</si>
  <si>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</si>
  <si>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</si>
  <si>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</si>
  <si>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</si>
  <si>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</si>
  <si>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</si>
  <si>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</si>
  <si>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</si>
  <si>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</si>
  <si>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</si>
  <si>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</si>
  <si>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</si>
  <si>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</si>
  <si>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</si>
  <si>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</si>
  <si>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</si>
  <si>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</si>
  <si>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</si>
  <si>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</si>
  <si>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</si>
  <si>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</si>
  <si>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</si>
  <si>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</si>
  <si>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</si>
  <si>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</si>
  <si>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</si>
  <si>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</si>
  <si>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</si>
  <si>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</si>
  <si>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</si>
  <si>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</si>
  <si>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</si>
  <si>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</si>
  <si>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</si>
  <si>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</si>
  <si>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</si>
  <si>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</si>
  <si>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</si>
  <si>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</si>
  <si>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</si>
  <si>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</si>
  <si>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</si>
  <si>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</si>
  <si>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</si>
  <si>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</si>
  <si>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</si>
  <si>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</si>
  <si>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</si>
  <si>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</si>
  <si>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</si>
  <si>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</si>
  <si>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</si>
  <si>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</si>
  <si>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</si>
  <si>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</si>
  <si>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</si>
  <si>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</si>
  <si>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</si>
  <si>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</si>
  <si>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</si>
  <si>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</si>
  <si>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</si>
  <si>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</si>
  <si>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</si>
  <si>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</si>
  <si>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</si>
  <si>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</si>
  <si>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</si>
  <si>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</si>
  <si>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</si>
  <si>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</si>
  <si>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</si>
  <si>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</si>
  <si>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</si>
  <si>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</si>
  <si>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</si>
  <si>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</si>
  <si>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</si>
  <si>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</si>
  <si>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</si>
  <si>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</si>
  <si>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</si>
  <si>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</si>
  <si>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</si>
  <si>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</si>
  <si>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</si>
  <si>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</si>
  <si>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</si>
  <si>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</si>
  <si>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</si>
  <si>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</si>
  <si>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</si>
  <si>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</si>
  <si>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</si>
  <si>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</si>
  <si>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</si>
  <si>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</si>
  <si>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</si>
  <si>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</si>
  <si>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</si>
  <si>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</si>
  <si>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</si>
  <si>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</si>
  <si>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</si>
  <si>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</si>
  <si>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</si>
  <si>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</si>
  <si>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</si>
  <si>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</si>
  <si>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</si>
  <si>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</si>
  <si>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</si>
  <si>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</si>
  <si>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</si>
  <si>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</si>
  <si>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</si>
  <si>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</si>
  <si>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</si>
  <si>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</si>
  <si>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</si>
  <si>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</si>
  <si>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</si>
  <si>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</si>
  <si>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</si>
  <si>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</si>
  <si>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</si>
  <si>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</si>
  <si>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</si>
  <si>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</si>
  <si>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</si>
  <si>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</si>
  <si>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</si>
  <si>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</si>
  <si>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</si>
  <si>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</si>
  <si>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</si>
  <si>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</si>
  <si>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</si>
  <si>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</si>
  <si>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</si>
  <si>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</si>
  <si>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</si>
  <si>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</si>
  <si>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</si>
  <si>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</si>
  <si>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</si>
  <si>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</si>
  <si>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</si>
  <si>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</si>
  <si>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</si>
  <si>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</si>
  <si>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</si>
  <si>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</si>
  <si>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</si>
  <si>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</si>
  <si>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</si>
  <si>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</si>
  <si>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</si>
  <si>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</si>
  <si>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</si>
  <si>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</si>
  <si>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</si>
  <si>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</si>
  <si>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</si>
  <si>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</si>
  <si>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</si>
  <si>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</si>
  <si>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</si>
  <si>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</si>
  <si>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</si>
  <si>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</si>
  <si>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</si>
  <si>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</si>
  <si>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</si>
  <si>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</si>
  <si>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</si>
  <si>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</si>
  <si>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</si>
  <si>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</si>
  <si>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</si>
  <si>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</si>
  <si>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</si>
  <si>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</si>
  <si>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</si>
  <si>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</si>
  <si>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</si>
  <si>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</si>
  <si>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</si>
  <si>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</si>
  <si>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</si>
  <si>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</si>
  <si>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</si>
  <si>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</si>
  <si>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</si>
  <si>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</si>
  <si>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</si>
  <si>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</si>
  <si>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</si>
  <si>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</si>
  <si>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</si>
  <si>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</si>
  <si>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</si>
  <si>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</si>
  <si>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</si>
  <si>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</si>
  <si>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</si>
  <si>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</si>
  <si>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</si>
  <si>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</si>
  <si>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</si>
  <si>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</si>
  <si>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</si>
  <si>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</si>
  <si>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</si>
  <si>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</si>
  <si>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</si>
  <si>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</si>
  <si>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</si>
  <si>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</si>
  <si>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</si>
  <si>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</si>
  <si>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</si>
  <si>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</si>
  <si>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</si>
  <si>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</si>
  <si>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</si>
  <si>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</si>
  <si>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</si>
  <si>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</si>
  <si>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</si>
  <si>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</si>
  <si>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</si>
  <si>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</si>
  <si>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</si>
  <si>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</si>
  <si>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</si>
  <si>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</si>
  <si>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</si>
  <si>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</si>
  <si>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</si>
  <si>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</si>
  <si>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</si>
  <si>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</si>
  <si>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</si>
  <si>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</si>
  <si>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</si>
  <si>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</si>
  <si>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</si>
  <si>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</si>
  <si>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</si>
  <si>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</si>
  <si>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</si>
  <si>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</si>
  <si>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</si>
  <si>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</si>
  <si>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</si>
  <si>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</si>
  <si>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</si>
  <si>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</si>
  <si>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</si>
  <si>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</si>
  <si>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</si>
  <si>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</si>
  <si>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</si>
  <si>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</si>
  <si>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</si>
  <si>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</si>
  <si>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</si>
  <si>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</si>
  <si>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</si>
  <si>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</si>
  <si>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</si>
  <si>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</si>
  <si>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</si>
  <si>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</si>
  <si>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</si>
  <si>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</si>
  <si>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</si>
  <si>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</si>
  <si>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</si>
  <si>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</si>
  <si>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</si>
  <si>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</si>
  <si>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</si>
  <si>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</si>
  <si>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</si>
  <si>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</si>
  <si>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</si>
  <si>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</si>
  <si>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</si>
  <si>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</si>
  <si>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</si>
  <si>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</si>
  <si>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</si>
  <si>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</si>
  <si>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</si>
  <si>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</si>
  <si>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</si>
  <si>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</si>
  <si>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</si>
  <si>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</si>
  <si>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</si>
  <si>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</si>
  <si>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</si>
  <si>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</si>
  <si>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</si>
  <si>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</si>
  <si>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</si>
  <si>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</si>
  <si>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</si>
  <si>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</si>
  <si>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</si>
  <si>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</si>
  <si>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</si>
  <si>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</si>
  <si>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</si>
  <si>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</si>
  <si>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</si>
  <si>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</si>
  <si>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</si>
  <si>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</si>
  <si>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</si>
  <si>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</si>
  <si>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</si>
  <si>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</si>
  <si>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</si>
  <si>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</si>
  <si>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</si>
  <si>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</si>
  <si>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</si>
  <si>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</si>
  <si>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</si>
  <si>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</si>
  <si>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</si>
  <si>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</si>
  <si>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</si>
  <si>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</si>
  <si>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</si>
  <si>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</si>
  <si>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</si>
  <si>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</si>
  <si>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</si>
  <si>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</si>
  <si>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</si>
  <si>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</si>
  <si>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</si>
  <si>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</si>
  <si>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</si>
  <si>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</si>
  <si>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</si>
  <si>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</si>
  <si>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</si>
  <si>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</si>
  <si>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</si>
  <si>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</si>
  <si>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</si>
  <si>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</si>
  <si>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</si>
  <si>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</si>
  <si>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</si>
  <si>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</si>
  <si>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</si>
  <si>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</si>
  <si>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</si>
  <si>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</si>
  <si>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</si>
  <si>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</si>
  <si>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</si>
  <si>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</si>
  <si>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</si>
  <si>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</si>
  <si>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</si>
  <si>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</si>
  <si>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</si>
  <si>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</si>
  <si>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</si>
  <si>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</si>
  <si>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</si>
  <si>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</si>
  <si>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</si>
  <si>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</si>
  <si>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</si>
  <si>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</si>
  <si>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</si>
  <si>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</si>
  <si>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</si>
  <si>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</si>
  <si>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</si>
  <si>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</si>
  <si>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</si>
  <si>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</si>
  <si>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</si>
  <si>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</si>
  <si>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</si>
  <si>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</si>
  <si>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</si>
  <si>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</si>
  <si>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</si>
  <si>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</si>
  <si>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</si>
  <si>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</si>
  <si>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</si>
  <si>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</si>
  <si>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</si>
  <si>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</si>
  <si>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</si>
  <si>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</si>
  <si>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</si>
  <si>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</si>
  <si>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</si>
  <si>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</si>
  <si>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</si>
  <si>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</si>
  <si>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</si>
  <si>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</si>
  <si>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</si>
  <si>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</si>
  <si>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</si>
  <si>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</si>
  <si>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</si>
  <si>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</si>
  <si>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</si>
  <si>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</si>
  <si>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</si>
  <si>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</si>
  <si>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</si>
  <si>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</si>
  <si>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</si>
  <si>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</si>
  <si>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</si>
  <si>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</si>
  <si>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</si>
  <si>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</si>
  <si>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</si>
  <si>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</si>
  <si>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</si>
  <si>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</si>
  <si>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</si>
  <si>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</si>
  <si>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</si>
  <si>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</si>
  <si>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</si>
  <si>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</si>
  <si>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</si>
  <si>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</si>
  <si>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</si>
  <si>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</si>
  <si>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</si>
  <si>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</si>
  <si>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</si>
  <si>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</si>
  <si>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</si>
  <si>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</si>
  <si>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</si>
  <si>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</si>
  <si>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</si>
  <si>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</si>
  <si>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</si>
  <si>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</si>
  <si>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</si>
  <si>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</si>
  <si>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</si>
  <si>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</si>
  <si>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</si>
  <si>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</si>
  <si>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</si>
  <si>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</si>
  <si>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</si>
  <si>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</si>
  <si>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</si>
  <si>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</si>
  <si>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</si>
  <si>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</si>
  <si>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</si>
  <si>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</si>
  <si>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</si>
  <si>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</si>
  <si>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</si>
  <si>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</si>
  <si>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</si>
  <si>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</si>
  <si>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</si>
  <si>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</si>
  <si>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</si>
  <si>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</si>
  <si>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</si>
  <si>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</si>
  <si>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</si>
  <si>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</si>
  <si>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</si>
  <si>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</si>
  <si>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</si>
  <si>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</si>
  <si>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</si>
  <si>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</si>
  <si>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</si>
  <si>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</si>
  <si>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</si>
  <si>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</si>
  <si>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</si>
  <si>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</si>
  <si>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</si>
  <si>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</si>
  <si>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</si>
  <si>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</si>
  <si>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</si>
  <si>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</si>
  <si>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</si>
  <si>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</si>
  <si>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</si>
  <si>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</si>
  <si>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</si>
  <si>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</si>
  <si>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</si>
  <si>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</si>
  <si>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</si>
  <si>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</si>
  <si>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</si>
  <si>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</si>
  <si>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</si>
  <si>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</si>
  <si>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</si>
  <si>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</si>
  <si>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</si>
  <si>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</si>
  <si>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</si>
  <si>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</si>
  <si>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</si>
  <si>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</si>
  <si>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</si>
  <si>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</si>
  <si>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</si>
  <si>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</si>
  <si>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</si>
  <si>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</si>
  <si>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</si>
  <si>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</si>
  <si>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</si>
  <si>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</si>
  <si>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</si>
  <si>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</si>
  <si>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</si>
  <si>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</si>
  <si>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</si>
  <si>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</si>
  <si>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</si>
  <si>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</si>
  <si>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</si>
  <si>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</si>
  <si>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</si>
  <si>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</si>
  <si>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</si>
  <si>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</si>
  <si>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</si>
  <si>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</si>
  <si>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</si>
  <si>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</si>
  <si>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</si>
  <si>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</si>
  <si>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</si>
  <si>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</si>
  <si>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</si>
  <si>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</si>
  <si>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</si>
  <si>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</si>
  <si>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</si>
  <si>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</si>
  <si>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</si>
  <si>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</si>
  <si>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</si>
  <si>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</si>
  <si>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</si>
  <si>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</si>
  <si>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</si>
  <si>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</si>
  <si>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</si>
  <si>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</si>
  <si>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</si>
  <si>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</si>
  <si>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</si>
  <si>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</si>
  <si>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</si>
  <si>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</si>
  <si>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</si>
  <si>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</si>
  <si>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</si>
  <si>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</si>
  <si>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</si>
  <si>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</si>
  <si>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</si>
  <si>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</si>
  <si>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</si>
  <si>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</si>
  <si>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</si>
  <si>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</si>
  <si>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</si>
  <si>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</si>
  <si>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</si>
  <si>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</si>
  <si>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</si>
  <si>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</si>
  <si>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</si>
  <si>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</si>
  <si>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</si>
  <si>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</si>
  <si>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</si>
  <si>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</si>
  <si>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</si>
  <si>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</si>
  <si>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</si>
  <si>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</si>
  <si>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</si>
  <si>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</si>
  <si>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</si>
  <si>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</si>
  <si>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</si>
  <si>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</si>
  <si>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</si>
  <si>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</si>
  <si>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</si>
  <si>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</si>
  <si>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</si>
  <si>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</si>
  <si>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</si>
  <si>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</si>
  <si>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</si>
  <si>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</si>
  <si>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</si>
  <si>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</si>
  <si>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</si>
  <si>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</si>
  <si>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</si>
  <si>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</si>
  <si>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</si>
  <si>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</si>
  <si>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</si>
  <si>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</si>
  <si>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</si>
  <si>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</si>
  <si>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</si>
  <si>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</si>
  <si>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</si>
  <si>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</si>
  <si>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</si>
  <si>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</si>
  <si>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</si>
  <si>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</si>
  <si>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</si>
  <si>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</si>
  <si>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</si>
  <si>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</si>
  <si>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</si>
  <si>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</si>
  <si>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</si>
  <si>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</si>
  <si>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</si>
  <si>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</si>
  <si>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</si>
  <si>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</si>
  <si>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</si>
  <si>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</si>
  <si>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</si>
  <si>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</si>
  <si>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</si>
  <si>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</si>
  <si>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</si>
  <si>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</si>
  <si>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</si>
  <si>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</si>
  <si>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</si>
  <si>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</si>
  <si>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</si>
  <si>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</si>
  <si>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</si>
  <si>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</si>
  <si>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</si>
  <si>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</si>
  <si>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</si>
  <si>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</si>
  <si>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</si>
  <si>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</si>
  <si>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</si>
  <si>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</si>
  <si>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</si>
  <si>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</si>
  <si>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</si>
  <si>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</si>
  <si>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</si>
  <si>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</si>
  <si>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</si>
  <si>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</si>
  <si>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</si>
  <si>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</si>
  <si>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</si>
  <si>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</si>
  <si>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</si>
  <si>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</si>
  <si>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</si>
  <si>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</si>
  <si>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</si>
  <si>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</si>
  <si>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</si>
  <si>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</si>
  <si>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</si>
  <si>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</si>
  <si>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</si>
  <si>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</si>
  <si>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</si>
  <si>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</si>
  <si>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</si>
  <si>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</si>
  <si>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</si>
  <si>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</si>
  <si>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</si>
  <si>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</si>
  <si>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</si>
  <si>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</si>
  <si>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</si>
  <si>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</si>
  <si>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</si>
  <si>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</si>
  <si>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</si>
  <si>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</si>
  <si>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</si>
  <si>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</si>
  <si>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</si>
  <si>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</si>
  <si>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</si>
  <si>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</si>
  <si>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</si>
  <si>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</si>
  <si>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</si>
  <si>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</si>
  <si>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</si>
  <si>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</si>
  <si>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</si>
  <si>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</si>
  <si>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</si>
  <si>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</si>
  <si>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</si>
  <si>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</si>
  <si>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</si>
  <si>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</si>
  <si>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</si>
  <si>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</si>
  <si>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</si>
  <si>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</si>
  <si>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</si>
  <si>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</si>
  <si>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</si>
  <si>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</si>
  <si>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</si>
  <si>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</si>
  <si>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</si>
  <si>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</si>
  <si>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</si>
  <si>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</si>
  <si>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</si>
  <si>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</si>
  <si>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</si>
  <si>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</si>
  <si>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</si>
  <si>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</si>
  <si>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</si>
  <si>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</si>
  <si>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</si>
  <si>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</si>
  <si>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</si>
  <si>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</si>
  <si>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</si>
  <si>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</si>
  <si>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</si>
  <si>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</si>
  <si>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</si>
  <si>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</si>
  <si>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</si>
  <si>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</si>
  <si>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</si>
  <si>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</si>
  <si>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</si>
  <si>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</si>
  <si>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</si>
  <si>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</si>
  <si>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</si>
  <si>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</si>
  <si>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</si>
  <si>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</si>
  <si>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</si>
  <si>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</si>
  <si>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</si>
  <si>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</si>
  <si>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</si>
  <si>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</si>
  <si>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</si>
  <si>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</si>
  <si>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</si>
  <si>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</si>
  <si>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</si>
  <si>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</si>
  <si>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</si>
  <si>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</si>
  <si>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</si>
  <si>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</si>
  <si>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</si>
  <si>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</si>
  <si>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</si>
  <si>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</si>
  <si>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</si>
  <si>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</si>
  <si>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</si>
  <si>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</si>
  <si>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</si>
  <si>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</si>
  <si>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</si>
  <si>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</si>
  <si>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</si>
  <si>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</si>
  <si>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</si>
  <si>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</si>
  <si>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</si>
  <si>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</si>
  <si>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</si>
  <si>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</si>
  <si>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</si>
  <si>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</si>
  <si>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</si>
  <si>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</si>
  <si>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</si>
  <si>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</si>
  <si>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</si>
  <si>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</si>
  <si>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</si>
  <si>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</si>
  <si>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</si>
  <si>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</si>
  <si>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</si>
  <si>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</si>
  <si>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</si>
  <si>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</si>
  <si>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</si>
  <si>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</si>
  <si>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</si>
  <si>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</si>
  <si>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</si>
  <si>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</si>
  <si>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</si>
  <si>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</si>
  <si>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</si>
  <si>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</si>
  <si>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</si>
  <si>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</si>
  <si>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</si>
  <si>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</si>
  <si>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</si>
  <si>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</si>
  <si>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</si>
  <si>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</si>
  <si>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</si>
  <si>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</si>
  <si>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</si>
  <si>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</si>
  <si>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</si>
  <si>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</si>
  <si>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</si>
  <si>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</si>
  <si>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</si>
  <si>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</si>
  <si>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</si>
  <si>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</si>
  <si>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</si>
  <si>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</si>
  <si>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</si>
  <si>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</si>
  <si>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</si>
  <si>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</si>
  <si>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</si>
  <si>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</si>
  <si>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</si>
  <si>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</si>
  <si>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</si>
  <si>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</si>
  <si>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</si>
  <si>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</si>
  <si>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</si>
  <si>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</si>
  <si>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</si>
  <si>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</si>
  <si>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</si>
  <si>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</si>
  <si>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</si>
  <si>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</si>
  <si>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</si>
  <si>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</si>
  <si>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</si>
  <si>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</si>
  <si>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</si>
  <si>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</si>
  <si>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</si>
  <si>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</si>
  <si>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</si>
  <si>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</si>
  <si>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</si>
  <si>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</si>
  <si>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</si>
  <si>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</si>
  <si>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</si>
  <si>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</si>
  <si>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</si>
  <si>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</si>
  <si>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</si>
  <si>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</si>
  <si>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</si>
  <si>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</si>
  <si>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</si>
  <si>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</si>
  <si>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</si>
  <si>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</si>
  <si>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</si>
  <si>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</si>
  <si>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</si>
  <si>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</si>
  <si>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</si>
  <si>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</si>
  <si>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</si>
  <si>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</si>
  <si>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</si>
  <si>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</si>
  <si>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</si>
  <si>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</si>
  <si>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</si>
  <si>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</si>
  <si>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</si>
  <si>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</si>
  <si>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</si>
  <si>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</si>
  <si>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</si>
  <si>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</si>
  <si>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</si>
  <si>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</si>
  <si>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</si>
  <si>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</si>
  <si>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</si>
  <si>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</si>
  <si>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</si>
  <si>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</si>
  <si>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</si>
  <si>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</si>
  <si>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</si>
  <si>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</si>
  <si>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</si>
  <si>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</si>
  <si>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</si>
  <si>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</si>
  <si>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</si>
  <si>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</si>
  <si>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</si>
  <si>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</si>
  <si>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</si>
  <si>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</si>
  <si>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</si>
  <si>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</si>
  <si>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</si>
  <si>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</si>
  <si>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</si>
  <si>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</si>
  <si>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</si>
  <si>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</si>
  <si>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</si>
  <si>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</si>
  <si>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</si>
  <si>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</si>
  <si>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</si>
  <si>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</si>
  <si>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</si>
  <si>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</si>
  <si>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</si>
  <si>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</si>
  <si>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</si>
  <si>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</si>
  <si>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</si>
  <si>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</si>
  <si>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</si>
  <si>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</si>
  <si>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</si>
  <si>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</si>
  <si>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</si>
  <si>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</si>
  <si>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</si>
  <si>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</si>
  <si>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</si>
  <si>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</si>
  <si>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</si>
  <si>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</si>
  <si>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</si>
  <si>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</si>
  <si>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</si>
  <si>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</si>
  <si>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</si>
  <si>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</si>
  <si>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</si>
  <si>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</si>
  <si>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</si>
  <si>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</si>
  <si>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</si>
  <si>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</si>
  <si>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</si>
  <si>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</si>
  <si>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</si>
  <si>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</si>
  <si>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</si>
  <si>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</si>
  <si>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</si>
  <si>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</si>
  <si>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</si>
  <si>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</si>
  <si>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</si>
  <si>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</si>
  <si>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</si>
  <si>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</si>
  <si>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</si>
  <si>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</si>
  <si>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</si>
  <si>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</si>
  <si>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</si>
  <si>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</si>
  <si>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</si>
  <si>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</si>
  <si>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</si>
  <si>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</si>
  <si>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</si>
  <si>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</si>
  <si>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</si>
  <si>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</si>
  <si>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</si>
  <si>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</si>
  <si>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</si>
  <si>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</si>
  <si>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</si>
  <si>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</si>
  <si>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</si>
  <si>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</si>
  <si>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</si>
  <si>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</si>
  <si>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</si>
  <si>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</si>
  <si>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</si>
  <si>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</si>
  <si>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</si>
  <si>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</si>
  <si>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</si>
  <si>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</si>
  <si>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</si>
  <si>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</si>
  <si>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</si>
  <si>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</si>
  <si>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</si>
  <si>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</si>
  <si>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</si>
  <si>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</si>
  <si>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</si>
  <si>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</si>
  <si>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</si>
  <si>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</si>
  <si>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</si>
  <si>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</si>
  <si>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</si>
  <si>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</si>
  <si>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</si>
  <si>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</si>
  <si>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</si>
  <si>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</si>
  <si>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</si>
  <si>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</si>
  <si>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</si>
  <si>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</si>
  <si>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</si>
  <si>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</si>
  <si>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</si>
  <si>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</si>
  <si>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</si>
  <si>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</si>
  <si>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</si>
  <si>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</si>
  <si>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</si>
  <si>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</si>
  <si>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</si>
  <si>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</si>
  <si>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</si>
  <si>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</si>
  <si>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</si>
  <si>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</si>
  <si>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</si>
  <si>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</si>
  <si>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</si>
  <si>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</si>
  <si>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</si>
  <si>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</si>
  <si>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</si>
  <si>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</si>
  <si>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</si>
  <si>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</si>
  <si>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</si>
  <si>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</si>
  <si>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</si>
  <si>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</si>
  <si>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</si>
  <si>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</si>
  <si>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</si>
  <si>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</si>
  <si>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</si>
  <si>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</si>
  <si>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</si>
  <si>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</si>
  <si>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</si>
  <si>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</si>
  <si>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</si>
  <si>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</si>
  <si>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</si>
  <si>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</si>
  <si>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</si>
  <si>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</si>
  <si>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</si>
  <si>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</si>
  <si>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</si>
  <si>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</si>
  <si>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</si>
  <si>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</si>
  <si>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</si>
  <si>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</si>
  <si>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</si>
  <si>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</si>
  <si>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</si>
  <si>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</si>
  <si>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</si>
  <si>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</si>
  <si>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</si>
  <si>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</si>
  <si>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</si>
  <si>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</si>
  <si>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</si>
  <si>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</si>
  <si>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</si>
  <si>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</si>
  <si>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</si>
  <si>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</si>
  <si>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</si>
  <si>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</si>
  <si>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</si>
  <si>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</si>
  <si>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</si>
  <si>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</si>
  <si>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</si>
  <si>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</si>
  <si>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</si>
  <si>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</si>
  <si>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</si>
  <si>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</si>
  <si>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</si>
  <si>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</si>
  <si>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</si>
  <si>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</si>
  <si>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</si>
  <si>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</si>
  <si>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</si>
  <si>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</si>
  <si>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</si>
  <si>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</si>
  <si>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</si>
  <si>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</si>
  <si>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</si>
  <si>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</si>
  <si>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</si>
  <si>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</si>
  <si>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</si>
  <si>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</si>
  <si>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</si>
  <si>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</si>
  <si>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</si>
  <si>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</si>
  <si>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</si>
  <si>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</si>
  <si>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</si>
  <si>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</si>
  <si>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</si>
  <si>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</si>
  <si>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</si>
  <si>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</si>
  <si>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</si>
  <si>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</si>
  <si>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</si>
  <si>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</si>
  <si>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</si>
  <si>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</si>
  <si>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</si>
  <si>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</si>
  <si>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</si>
  <si>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</si>
  <si>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</si>
  <si>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</si>
  <si>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</si>
  <si>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</si>
  <si>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</si>
  <si>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</si>
  <si>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</si>
  <si>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</si>
  <si>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</si>
  <si>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</si>
  <si>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</si>
  <si>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</si>
  <si>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</si>
  <si>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</si>
  <si>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</si>
  <si>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</si>
  <si>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</si>
  <si>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</si>
  <si>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</si>
  <si>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</si>
  <si>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</si>
  <si>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</si>
  <si>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</si>
  <si>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</si>
  <si>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</si>
  <si>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</si>
  <si>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</si>
  <si>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</si>
  <si>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</si>
  <si>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</si>
  <si>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</si>
  <si>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</si>
  <si>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</si>
  <si>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</si>
  <si>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</si>
  <si>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</si>
  <si>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</si>
  <si>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</si>
  <si>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</si>
  <si>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</si>
  <si>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</si>
  <si>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</si>
  <si>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</si>
  <si>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</si>
  <si>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</si>
  <si>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</si>
  <si>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</si>
  <si>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</si>
  <si>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</si>
  <si>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</si>
  <si>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</si>
  <si>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</si>
  <si>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</si>
  <si>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</si>
  <si>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</si>
  <si>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</si>
  <si>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</si>
  <si>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</si>
  <si>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</si>
  <si>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</si>
  <si>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</si>
  <si>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</si>
  <si>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</si>
  <si>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</si>
  <si>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</si>
  <si>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</si>
  <si>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</si>
  <si>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</si>
  <si>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</si>
  <si>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</si>
  <si>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</si>
  <si>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</si>
  <si>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</si>
  <si>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</si>
  <si>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</si>
  <si>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</si>
  <si>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</si>
  <si>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</si>
  <si>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</si>
  <si>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</si>
  <si>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</si>
  <si>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</si>
  <si>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</si>
  <si>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</si>
  <si>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</si>
  <si>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</si>
  <si>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</si>
  <si>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</si>
  <si>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</si>
  <si>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</si>
  <si>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</si>
  <si>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</si>
  <si>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</si>
  <si>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</si>
  <si>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</si>
  <si>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</si>
  <si>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</si>
  <si>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</si>
  <si>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</si>
  <si>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</si>
  <si>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</si>
  <si>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</si>
  <si>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</si>
  <si>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</si>
  <si>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</si>
  <si>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</si>
  <si>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</si>
  <si>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</si>
  <si>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</si>
  <si>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</si>
  <si>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</si>
  <si>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</si>
  <si>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</si>
  <si>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</si>
  <si>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</si>
  <si>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</si>
  <si>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</si>
  <si>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</si>
  <si>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</si>
  <si>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</si>
  <si>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</si>
  <si>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</si>
  <si>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</si>
  <si>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</si>
  <si>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</si>
  <si>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</si>
  <si>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</si>
  <si>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</si>
  <si>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</si>
  <si>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</si>
  <si>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</si>
  <si>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</si>
  <si>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</si>
  <si>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</si>
  <si>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</si>
  <si>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</si>
  <si>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</si>
  <si>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</si>
  <si>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</si>
  <si>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</si>
  <si>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</si>
  <si>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</si>
  <si>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</si>
  <si>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</si>
  <si>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</si>
  <si>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</si>
  <si>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</si>
  <si>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</si>
  <si>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</si>
  <si>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</si>
  <si>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</si>
  <si>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</si>
  <si>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</si>
  <si>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</si>
  <si>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</si>
  <si>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</si>
  <si>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</si>
  <si>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</si>
  <si>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</si>
  <si>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</si>
  <si>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</si>
  <si>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</si>
  <si>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</si>
  <si>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</si>
  <si>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</si>
  <si>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</si>
  <si>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</si>
  <si>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</si>
  <si>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</si>
  <si>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</si>
  <si>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</si>
  <si>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</si>
  <si>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</si>
  <si>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</si>
  <si>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</si>
  <si>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</si>
  <si>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</si>
  <si>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</si>
  <si>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</si>
  <si>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</si>
  <si>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</si>
  <si>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</si>
  <si>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</si>
  <si>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</si>
  <si>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</si>
  <si>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</si>
  <si>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</si>
  <si>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</si>
  <si>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</si>
  <si>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</si>
  <si>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</si>
  <si>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</si>
  <si>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</si>
  <si>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</si>
  <si>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</si>
  <si>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</si>
  <si>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</si>
  <si>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</si>
  <si>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</si>
  <si>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</si>
  <si>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</si>
  <si>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</si>
  <si>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</si>
  <si>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</si>
  <si>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</si>
  <si>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</si>
  <si>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</si>
  <si>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</si>
  <si>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</si>
  <si>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</si>
  <si>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</si>
  <si>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</si>
  <si>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</si>
  <si>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</si>
  <si>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</si>
  <si>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</si>
  <si>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</si>
  <si>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</si>
  <si>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</si>
  <si>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</si>
  <si>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</si>
  <si>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</si>
  <si>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</si>
  <si>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</si>
  <si>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</si>
  <si>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</si>
  <si>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</si>
  <si>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</si>
  <si>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</si>
  <si>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</si>
  <si>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</si>
  <si>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</si>
  <si>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</si>
  <si>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</si>
  <si>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</si>
  <si>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</si>
  <si>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</si>
  <si>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</si>
  <si>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</si>
  <si>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</si>
  <si>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</si>
  <si>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</si>
  <si>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</si>
  <si>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</si>
  <si>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</si>
  <si>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</si>
  <si>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</si>
  <si>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</si>
  <si>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</si>
  <si>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</si>
  <si>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</si>
  <si>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</si>
  <si>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</si>
  <si>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</si>
  <si>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</si>
  <si>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</si>
  <si>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</si>
  <si>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</si>
  <si>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</si>
  <si>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</si>
  <si>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</si>
  <si>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</si>
  <si>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</si>
  <si>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</si>
  <si>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</si>
  <si>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</si>
  <si>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</si>
  <si>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</si>
  <si>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</si>
  <si>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</si>
  <si>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</si>
  <si>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</si>
  <si>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</si>
  <si>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</si>
  <si>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</si>
  <si>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</si>
  <si>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</si>
  <si>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</si>
  <si>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</si>
  <si>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</si>
  <si>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</si>
  <si>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</si>
  <si>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</si>
  <si>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</si>
  <si>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</si>
  <si>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</si>
  <si>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</si>
  <si>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</si>
  <si>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</si>
  <si>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</si>
  <si>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</si>
  <si>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</si>
  <si>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</si>
  <si>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</si>
  <si>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</si>
  <si>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</si>
  <si>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</si>
  <si>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</si>
  <si>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</si>
  <si>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</si>
  <si>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</si>
  <si>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</si>
  <si>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</si>
  <si>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</si>
  <si>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</si>
  <si>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</si>
  <si>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</si>
  <si>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</si>
  <si>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</si>
  <si>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</si>
  <si>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</si>
  <si>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</si>
  <si>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</si>
  <si>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</si>
  <si>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</si>
  <si>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</si>
  <si>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</si>
  <si>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</si>
  <si>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</si>
  <si>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</si>
  <si>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</si>
  <si>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</si>
  <si>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</si>
  <si>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</si>
  <si>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</si>
  <si>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</si>
  <si>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</si>
  <si>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</si>
  <si>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</si>
  <si>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</si>
  <si>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</si>
  <si>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</si>
  <si>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</si>
  <si>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</si>
  <si>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</si>
  <si>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</si>
  <si>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</si>
  <si>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</si>
  <si>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</si>
  <si>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</si>
  <si>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</si>
  <si>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</si>
  <si>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</si>
  <si>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</si>
  <si>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</si>
  <si>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</si>
  <si>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</si>
  <si>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</si>
  <si>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</si>
  <si>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</si>
  <si>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</si>
  <si>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</si>
  <si>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</si>
  <si>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</si>
  <si>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</si>
  <si>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</si>
  <si>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</si>
  <si>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</si>
  <si>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</si>
  <si>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</si>
  <si>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</si>
  <si>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</si>
  <si>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</si>
  <si>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</si>
  <si>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</si>
  <si>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</si>
  <si>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</si>
  <si>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</si>
  <si>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</si>
  <si>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</si>
  <si>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</si>
  <si>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</si>
  <si>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</si>
  <si>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</si>
  <si>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</si>
  <si>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</si>
  <si>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</si>
  <si>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</si>
  <si>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</si>
  <si>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</si>
  <si>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</si>
  <si>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</si>
  <si>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</si>
  <si>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</si>
  <si>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</si>
  <si>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</si>
  <si>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</si>
  <si>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</si>
  <si>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</si>
  <si>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</si>
  <si>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</si>
  <si>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</si>
  <si>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</si>
  <si>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</si>
  <si>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</si>
  <si>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</si>
  <si>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</si>
  <si>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</si>
  <si>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</si>
  <si>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</si>
  <si>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</si>
  <si>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</si>
  <si>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</si>
  <si>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</si>
  <si>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</si>
  <si>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</si>
  <si>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</si>
  <si>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</si>
  <si>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</si>
  <si>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</si>
  <si>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</si>
  <si>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</si>
  <si>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</si>
  <si>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</si>
  <si>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</si>
  <si>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</si>
  <si>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</si>
  <si>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</si>
  <si>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</si>
  <si>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</si>
  <si>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</si>
  <si>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</si>
  <si>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</si>
  <si>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</si>
  <si>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</si>
  <si>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</si>
  <si>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</si>
  <si>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</si>
  <si>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</si>
  <si>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</si>
  <si>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</si>
  <si>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</si>
  <si>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</si>
  <si>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</si>
  <si>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</si>
  <si>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</si>
  <si>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</si>
  <si>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</si>
  <si>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</si>
  <si>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</si>
  <si>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</si>
  <si>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</si>
  <si>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</si>
  <si>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</si>
  <si>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</si>
  <si>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</si>
  <si>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</si>
  <si>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</si>
  <si>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</si>
  <si>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</si>
  <si>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</si>
  <si>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</si>
  <si>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</si>
  <si>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</si>
  <si>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</si>
  <si>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</si>
  <si>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</si>
  <si>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</si>
  <si>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</si>
  <si>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</si>
  <si>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</si>
  <si>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</si>
  <si>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</si>
  <si>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</si>
  <si>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</si>
  <si>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</si>
  <si>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</si>
  <si>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</si>
  <si>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</si>
  <si>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</si>
  <si>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</si>
  <si>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</si>
  <si>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</si>
  <si>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</si>
  <si>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</si>
  <si>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</si>
  <si>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</si>
  <si>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</si>
  <si>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</si>
  <si>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</si>
  <si>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</si>
  <si>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</si>
  <si>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</si>
  <si>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</si>
  <si>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</si>
  <si>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</si>
  <si>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</si>
  <si>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</si>
  <si>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</si>
  <si>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</si>
  <si>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</si>
  <si>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</si>
  <si>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</si>
  <si>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</si>
  <si>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</si>
  <si>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</si>
  <si>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</si>
  <si>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</si>
  <si>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</si>
  <si>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</si>
  <si>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</si>
  <si>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</si>
  <si>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</si>
  <si>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</si>
  <si>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</si>
  <si>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</si>
  <si>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</si>
  <si>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</si>
  <si>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</si>
  <si>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</si>
  <si>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</si>
  <si>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</si>
  <si>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</si>
  <si>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</si>
  <si>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</si>
  <si>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</si>
  <si>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</si>
  <si>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</si>
  <si>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</si>
  <si>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</si>
  <si>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</si>
  <si>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</si>
  <si>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</si>
  <si>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</si>
  <si>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</si>
  <si>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</si>
  <si>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</si>
  <si>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</si>
  <si>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</si>
  <si>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</si>
  <si>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</si>
  <si>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</si>
  <si>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</si>
  <si>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</si>
  <si>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</si>
  <si>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</si>
  <si>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</si>
  <si>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</si>
  <si>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</si>
  <si>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</si>
  <si>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</si>
  <si>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</si>
  <si>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</si>
  <si>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</si>
  <si>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</si>
  <si>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</si>
  <si>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</si>
  <si>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</si>
  <si>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</si>
  <si>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</si>
  <si>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</si>
  <si>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</si>
  <si>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</si>
  <si>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</si>
  <si>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</si>
  <si>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</si>
  <si>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</si>
  <si>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</si>
  <si>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</si>
  <si>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</si>
  <si>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</si>
  <si>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</si>
  <si>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</si>
  <si>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</si>
  <si>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</si>
  <si>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</si>
  <si>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</si>
  <si>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</si>
  <si>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</si>
  <si>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</si>
  <si>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</si>
  <si>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</si>
  <si>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</si>
  <si>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</si>
  <si>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</si>
  <si>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</si>
  <si>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</si>
  <si>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</si>
  <si>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</si>
  <si>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</si>
  <si>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</si>
  <si>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</si>
  <si>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</si>
  <si>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</si>
  <si>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</si>
  <si>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</si>
  <si>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</si>
  <si>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</si>
  <si>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</si>
  <si>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</si>
  <si>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</si>
  <si>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</si>
  <si>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</si>
  <si>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</si>
  <si>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</si>
  <si>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</si>
  <si>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</si>
  <si>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</si>
  <si>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</si>
  <si>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</si>
  <si>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</si>
  <si>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</si>
  <si>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</si>
  <si>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</si>
  <si>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</si>
  <si>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</si>
  <si>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</si>
  <si>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</si>
  <si>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</si>
  <si>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</si>
  <si>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</si>
  <si>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</si>
  <si>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</si>
  <si>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</si>
  <si>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</si>
  <si>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</si>
  <si>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</si>
  <si>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</si>
  <si>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</si>
  <si>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</si>
  <si>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</si>
  <si>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</si>
  <si>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</si>
  <si>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</si>
  <si>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</si>
  <si>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</si>
  <si>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</si>
  <si>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</si>
  <si>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</si>
  <si>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</si>
  <si>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</si>
  <si>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</si>
  <si>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</si>
  <si>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</si>
  <si>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</si>
  <si>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</si>
  <si>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</si>
  <si>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</si>
  <si>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</si>
  <si>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</si>
  <si>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</si>
  <si>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</si>
  <si>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</si>
  <si>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</si>
  <si>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</si>
  <si>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</si>
  <si>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</si>
  <si>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</si>
  <si>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</si>
  <si>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</si>
  <si>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</si>
  <si>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</si>
  <si>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</si>
  <si>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</si>
  <si>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</si>
  <si>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</si>
  <si>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</si>
  <si>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</si>
  <si>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</si>
  <si>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</si>
  <si>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</si>
  <si>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</si>
  <si>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</si>
  <si>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</si>
  <si>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</si>
  <si>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</si>
  <si>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</si>
  <si>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</si>
  <si>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</si>
  <si>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</si>
  <si>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</si>
  <si>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</si>
  <si>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</si>
  <si>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</si>
  <si>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</si>
  <si>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</si>
  <si>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</si>
  <si>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</si>
  <si>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</si>
  <si>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</si>
  <si>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</si>
  <si>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</si>
  <si>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</si>
  <si>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</si>
  <si>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</si>
  <si>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</si>
  <si>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</si>
  <si>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</si>
  <si>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</si>
  <si>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</si>
  <si>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</si>
  <si>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</si>
  <si>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</si>
  <si>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</si>
  <si>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</si>
  <si>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</si>
  <si>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</si>
  <si>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</si>
  <si>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</si>
  <si>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</si>
  <si>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</si>
  <si>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</si>
  <si>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</si>
  <si>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</si>
  <si>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</si>
  <si>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</si>
  <si>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</si>
  <si>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</si>
  <si>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</si>
  <si>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</si>
  <si>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</si>
  <si>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</si>
  <si>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</si>
  <si>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</si>
  <si>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</si>
  <si>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</si>
  <si>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</si>
  <si>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</si>
  <si>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</si>
  <si>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</si>
  <si>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</si>
  <si>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</si>
  <si>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</si>
  <si>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</si>
  <si>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</si>
  <si>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</si>
  <si>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</si>
  <si>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</si>
  <si>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</si>
  <si>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</si>
  <si>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</si>
  <si>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</si>
  <si>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</si>
  <si>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</si>
  <si>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</si>
  <si>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</si>
  <si>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</si>
  <si>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</si>
  <si>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</si>
  <si>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</si>
  <si>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</si>
  <si>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</si>
  <si>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</si>
  <si>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</si>
  <si>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</si>
  <si>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</si>
  <si>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</si>
  <si>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</si>
  <si>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</si>
  <si>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</si>
  <si>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</si>
  <si>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</si>
  <si>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</si>
  <si>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</si>
  <si>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</si>
  <si>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</si>
  <si>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</si>
  <si>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</si>
  <si>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</si>
  <si>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</si>
  <si>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</si>
  <si>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</si>
  <si>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</si>
  <si>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</si>
  <si>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</si>
  <si>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</si>
  <si>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</si>
  <si>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</si>
  <si>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</si>
  <si>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</si>
  <si>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</si>
  <si>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</si>
  <si>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</si>
  <si>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</si>
  <si>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</si>
  <si>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</si>
  <si>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</si>
  <si>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</si>
  <si>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</si>
  <si>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</si>
  <si>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</si>
  <si>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</si>
  <si>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</si>
  <si>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</si>
  <si>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</si>
  <si>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</si>
  <si>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</si>
  <si>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</si>
  <si>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</si>
  <si>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</si>
  <si>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</si>
  <si>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</si>
  <si>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</si>
  <si>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</si>
  <si>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</si>
  <si>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</si>
  <si>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</si>
  <si>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</si>
  <si>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</si>
  <si>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</si>
  <si>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</si>
  <si>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</si>
  <si>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</si>
  <si>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</si>
  <si>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</si>
  <si>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</si>
  <si>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</si>
  <si>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</si>
  <si>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</si>
  <si>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</si>
  <si>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</si>
  <si>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</si>
  <si>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</si>
  <si>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</si>
  <si>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</si>
  <si>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</si>
  <si>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</si>
  <si>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</si>
  <si>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</si>
  <si>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</si>
  <si>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</si>
  <si>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</si>
  <si>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</si>
  <si>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</si>
  <si>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</si>
  <si>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</si>
  <si>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</si>
  <si>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</si>
  <si>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</si>
  <si>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</si>
  <si>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</si>
  <si>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</si>
  <si>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</si>
  <si>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</si>
  <si>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</si>
  <si>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</si>
  <si>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</si>
  <si>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</si>
  <si>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</si>
  <si>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</si>
  <si>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</si>
  <si>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</si>
  <si>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</si>
  <si>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</si>
  <si>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</si>
  <si>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</si>
  <si>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</si>
  <si>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</si>
  <si>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</si>
  <si>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</si>
  <si>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</si>
  <si>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</si>
  <si>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</si>
  <si>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</si>
  <si>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</si>
  <si>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</si>
  <si>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</si>
  <si>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</si>
  <si>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</si>
  <si>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</si>
  <si>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</si>
  <si>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</si>
  <si>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</si>
  <si>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</si>
  <si>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</si>
  <si>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</si>
  <si>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</si>
  <si>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</si>
  <si>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</si>
  <si>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</si>
  <si>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</si>
  <si>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</si>
  <si>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</si>
  <si>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</si>
  <si>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</si>
  <si>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</si>
  <si>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</si>
  <si>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</si>
  <si>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</si>
  <si>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</si>
  <si>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</si>
  <si>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</si>
  <si>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</si>
  <si>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</si>
  <si>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</si>
  <si>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</si>
  <si>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</si>
  <si>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</si>
  <si>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</si>
  <si>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</si>
  <si>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</si>
  <si>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</si>
  <si>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</si>
  <si>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</si>
  <si>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</si>
  <si>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</si>
  <si>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</si>
  <si>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</si>
  <si>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</si>
  <si>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</si>
  <si>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</si>
  <si>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</si>
  <si>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</si>
  <si>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</si>
  <si>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</si>
  <si>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</si>
  <si>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</si>
  <si>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</si>
  <si>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</si>
  <si>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</si>
  <si>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</si>
  <si>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</si>
  <si>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</si>
  <si>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</si>
  <si>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</si>
  <si>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</si>
  <si>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</si>
  <si>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</si>
  <si>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</si>
  <si>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</si>
  <si>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</si>
  <si>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</si>
  <si>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</si>
  <si>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</si>
  <si>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</si>
  <si>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</si>
  <si>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</si>
  <si>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</si>
  <si>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</si>
  <si>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</si>
  <si>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</si>
  <si>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</si>
  <si>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</si>
  <si>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</si>
  <si>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</si>
  <si>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</si>
  <si>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</si>
  <si>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</si>
  <si>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</si>
  <si>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</si>
  <si>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</si>
  <si>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</si>
  <si>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</si>
  <si>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</si>
  <si>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</si>
  <si>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</si>
  <si>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</si>
  <si>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</si>
  <si>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</si>
  <si>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</si>
  <si>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</si>
  <si>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</si>
  <si>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</si>
  <si>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</si>
  <si>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</si>
  <si>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</si>
  <si>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</si>
  <si>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</si>
  <si>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</si>
  <si>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</si>
  <si>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</si>
  <si>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</si>
  <si>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</si>
  <si>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</si>
  <si>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</si>
  <si>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</si>
  <si>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</si>
  <si>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</si>
  <si>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</si>
  <si>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</si>
  <si>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</si>
  <si>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</si>
  <si>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</si>
  <si>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</si>
  <si>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</si>
  <si>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</si>
  <si>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</si>
  <si>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</si>
  <si>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</si>
  <si>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</si>
  <si>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</si>
  <si>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</si>
  <si>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</si>
  <si>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</si>
  <si>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</si>
  <si>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</si>
  <si>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</si>
  <si>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</si>
  <si>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</si>
  <si>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</si>
  <si>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</si>
  <si>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</si>
  <si>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</si>
  <si>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</si>
  <si>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</si>
  <si>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</si>
  <si>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</si>
  <si>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</si>
  <si>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</si>
  <si>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</si>
  <si>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</si>
  <si>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</si>
  <si>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</si>
  <si>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</si>
  <si>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</si>
  <si>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</si>
  <si>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</si>
  <si>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</si>
  <si>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</si>
  <si>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</si>
  <si>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</si>
  <si>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</si>
  <si>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</si>
  <si>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</si>
  <si>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</si>
  <si>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</si>
  <si>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</si>
  <si>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</si>
  <si>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</si>
  <si>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</si>
  <si>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</si>
  <si>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</si>
  <si>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</si>
  <si>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</si>
  <si>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</si>
  <si>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</si>
  <si>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</si>
  <si>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</si>
  <si>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</si>
  <si>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</si>
  <si>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</si>
  <si>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</si>
  <si>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</si>
  <si>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</si>
  <si>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</si>
  <si>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</si>
  <si>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</si>
  <si>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</si>
  <si>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</si>
  <si>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</si>
  <si>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</si>
  <si>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</si>
  <si>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</si>
  <si>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</si>
  <si>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</si>
  <si>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</si>
  <si>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</si>
  <si>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</si>
  <si>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</si>
  <si>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</si>
  <si>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</si>
  <si>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</si>
  <si>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</si>
  <si>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</si>
  <si>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</si>
  <si>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</si>
  <si>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</si>
  <si>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</si>
  <si>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</si>
  <si>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</si>
  <si>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</si>
  <si>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</si>
  <si>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</si>
  <si>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</si>
  <si>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</si>
  <si>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</si>
  <si>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</si>
  <si>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</si>
  <si>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</si>
  <si>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</si>
  <si>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</si>
  <si>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</si>
  <si>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</si>
  <si>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</si>
  <si>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</si>
  <si>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</si>
  <si>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</si>
  <si>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</si>
  <si>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</si>
  <si>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</si>
  <si>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</si>
  <si>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</si>
  <si>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</si>
  <si>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</si>
  <si>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</si>
  <si>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</si>
  <si>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</si>
  <si>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</si>
  <si>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</si>
  <si>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</si>
  <si>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</si>
  <si>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</si>
  <si>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</si>
  <si>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</si>
  <si>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</si>
  <si>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</si>
  <si>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</si>
  <si>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</si>
  <si>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</si>
  <si>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</si>
  <si>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</si>
  <si>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</si>
  <si>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</si>
  <si>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</si>
  <si>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</si>
  <si>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</si>
  <si>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</si>
  <si>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</si>
  <si>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</si>
  <si>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</si>
  <si>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</si>
  <si>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</si>
  <si>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</si>
  <si>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</si>
  <si>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</si>
  <si>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</si>
  <si>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</si>
  <si>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</si>
  <si>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</si>
  <si>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</si>
  <si>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</si>
  <si>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</si>
  <si>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</si>
  <si>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</si>
  <si>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</si>
  <si>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</si>
  <si>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</si>
  <si>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</si>
  <si>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</si>
  <si>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</si>
  <si>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</si>
  <si>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</si>
  <si>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</si>
  <si>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</si>
  <si>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</si>
  <si>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</si>
  <si>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</si>
  <si>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</si>
  <si>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</si>
  <si>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</si>
  <si>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</si>
  <si>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</si>
  <si>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</si>
  <si>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</si>
  <si>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</si>
  <si>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</si>
  <si>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</si>
  <si>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</si>
  <si>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</si>
  <si>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</si>
  <si>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</si>
  <si>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</si>
  <si>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</si>
  <si>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</si>
  <si>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</si>
  <si>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</si>
  <si>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</si>
  <si>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</si>
  <si>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</si>
  <si>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</si>
  <si>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</si>
  <si>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</si>
  <si>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</si>
  <si>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</si>
  <si>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</si>
  <si>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</si>
  <si>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</si>
  <si>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</si>
  <si>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</si>
  <si>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</si>
  <si>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</si>
  <si>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</si>
  <si>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</si>
  <si>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</si>
  <si>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</si>
  <si>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</si>
  <si>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</si>
  <si>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</si>
  <si>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</si>
  <si>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</si>
  <si>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</si>
  <si>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</si>
  <si>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</si>
  <si>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</si>
  <si>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</si>
  <si>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</si>
  <si>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</si>
  <si>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</si>
  <si>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</si>
  <si>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</si>
  <si>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</si>
  <si>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</si>
  <si>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</si>
  <si>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</si>
  <si>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</si>
  <si>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</si>
  <si>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</si>
  <si>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</si>
  <si>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</si>
  <si>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</si>
  <si>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</si>
  <si>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</si>
  <si>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</si>
  <si>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</si>
  <si>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</si>
  <si>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</si>
  <si>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</si>
  <si>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</si>
  <si>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</si>
  <si>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</si>
  <si>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</si>
  <si>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</si>
  <si>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</si>
  <si>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</si>
  <si>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</si>
  <si>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</si>
  <si>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</si>
  <si>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</si>
  <si>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</si>
  <si>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</si>
  <si>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</si>
  <si>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</si>
  <si>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</si>
  <si>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</si>
  <si>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</si>
  <si>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</si>
  <si>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</si>
  <si>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</si>
  <si>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</si>
  <si>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</si>
  <si>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</si>
  <si>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</si>
  <si>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</si>
  <si>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</si>
  <si>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</si>
  <si>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</si>
  <si>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</si>
  <si>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</si>
  <si>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</si>
  <si>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</si>
  <si>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</si>
  <si>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</si>
  <si>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</si>
  <si>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</si>
  <si>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</si>
  <si>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</si>
  <si>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</si>
  <si>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</si>
  <si>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</si>
  <si>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</si>
  <si>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</si>
  <si>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</si>
  <si>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</si>
  <si>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</si>
  <si>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</si>
  <si>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</si>
  <si>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</si>
  <si>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</si>
  <si>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</si>
  <si>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</si>
  <si>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</si>
  <si>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</si>
  <si>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</si>
  <si>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</si>
  <si>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</si>
  <si>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</si>
  <si>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</si>
  <si>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</si>
  <si>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</si>
  <si>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</si>
  <si>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</si>
  <si>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</si>
  <si>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</si>
  <si>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</si>
  <si>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</si>
  <si>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</si>
  <si>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</si>
  <si>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</si>
  <si>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</si>
  <si>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</si>
  <si>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</si>
  <si>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</si>
  <si>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</si>
  <si>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</si>
  <si>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</si>
  <si>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</si>
  <si>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</si>
  <si>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</si>
  <si>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</si>
  <si>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</si>
  <si>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</si>
  <si>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</si>
  <si>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</si>
  <si>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</si>
  <si>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</si>
  <si>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</si>
  <si>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</si>
  <si>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</si>
  <si>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</si>
  <si>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</si>
  <si>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</si>
  <si>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</si>
  <si>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</si>
  <si>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</si>
  <si>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</si>
  <si>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</si>
  <si>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</si>
  <si>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</si>
  <si>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</si>
  <si>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</si>
  <si>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</si>
  <si>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</si>
  <si>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</si>
  <si>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</si>
  <si>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</si>
  <si>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</si>
  <si>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</si>
  <si>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</si>
  <si>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</si>
  <si>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</si>
  <si>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</si>
  <si>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</si>
  <si>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</si>
  <si>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</si>
  <si>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</si>
  <si>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</si>
  <si>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</si>
  <si>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</si>
  <si>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</si>
  <si>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</si>
  <si>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</si>
  <si>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</si>
  <si>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</si>
  <si>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</si>
  <si>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</si>
  <si>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</si>
  <si>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</si>
  <si>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</si>
  <si>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</si>
  <si>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</si>
  <si>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</si>
  <si>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</si>
  <si>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</si>
  <si>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</si>
  <si>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</si>
  <si>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</si>
  <si>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</si>
  <si>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</si>
  <si>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</si>
  <si>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</si>
  <si>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</si>
  <si>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</si>
  <si>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</si>
  <si>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</si>
  <si>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</si>
  <si>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</si>
  <si>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</si>
  <si>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</si>
  <si>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</si>
  <si>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</si>
  <si>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</si>
  <si>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</si>
  <si>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</si>
  <si>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</si>
  <si>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</si>
  <si>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</si>
  <si>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</si>
  <si>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</si>
  <si>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</si>
  <si>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</si>
  <si>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</si>
  <si>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</si>
  <si>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</si>
  <si>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</si>
  <si>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</si>
  <si>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</si>
  <si>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</si>
  <si>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</si>
  <si>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</si>
  <si>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</si>
  <si>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</si>
  <si>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</si>
  <si>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</si>
  <si>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</si>
  <si>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</si>
  <si>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</si>
  <si>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</si>
  <si>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</si>
  <si>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</si>
  <si>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</si>
  <si>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</si>
  <si>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</si>
  <si>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</si>
  <si>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</si>
  <si>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</si>
  <si>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</si>
  <si>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</si>
  <si>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</si>
  <si>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</si>
  <si>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</si>
  <si>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</si>
  <si>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</si>
  <si>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</si>
  <si>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</si>
  <si>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</si>
  <si>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</si>
  <si>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</si>
  <si>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</si>
  <si>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</si>
  <si>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</si>
  <si>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</si>
  <si>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</si>
  <si>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</si>
  <si>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</si>
  <si>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</si>
  <si>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</si>
  <si>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</si>
  <si>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</si>
  <si>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</si>
  <si>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</si>
  <si>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</si>
  <si>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</si>
  <si>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</si>
  <si>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</si>
  <si>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</si>
  <si>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</si>
  <si>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</si>
  <si>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</si>
  <si>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</si>
  <si>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</si>
  <si>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</si>
  <si>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</si>
  <si>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</si>
  <si>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</si>
  <si>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</si>
  <si>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</si>
  <si>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</si>
  <si>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</si>
  <si>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</si>
  <si>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</si>
  <si>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</si>
  <si>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</si>
  <si>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</si>
  <si>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</si>
  <si>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</si>
  <si>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</si>
  <si>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</si>
  <si>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</si>
  <si>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</si>
  <si>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</si>
  <si>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</si>
  <si>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</si>
  <si>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</si>
  <si>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</si>
  <si>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</si>
  <si>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</si>
  <si>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</si>
  <si>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</si>
  <si>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</si>
  <si>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</si>
  <si>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</si>
  <si>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</si>
  <si>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</si>
  <si>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</si>
  <si>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</si>
  <si>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</si>
  <si>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</si>
  <si>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</si>
  <si>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</si>
  <si>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</si>
  <si>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</si>
  <si>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</si>
  <si>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</si>
  <si>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</si>
  <si>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</si>
  <si>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</si>
  <si>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</si>
  <si>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</si>
  <si>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</si>
  <si>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</si>
  <si>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</si>
  <si>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</si>
  <si>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</si>
  <si>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</si>
  <si>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</si>
  <si>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</si>
  <si>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</si>
  <si>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</si>
  <si>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</si>
  <si>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</si>
  <si>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</si>
  <si>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</si>
  <si>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</si>
  <si>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</si>
  <si>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</si>
  <si>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</si>
  <si>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</si>
  <si>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</si>
  <si>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</si>
  <si>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</si>
  <si>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</si>
  <si>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</si>
  <si>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</si>
  <si>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</si>
  <si>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</si>
  <si>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</si>
  <si>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</si>
  <si>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</si>
  <si>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</si>
  <si>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</si>
  <si>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</si>
  <si>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</si>
  <si>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</si>
  <si>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</si>
  <si>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</si>
  <si>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</si>
  <si>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</si>
  <si>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</si>
  <si>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</si>
  <si>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</si>
  <si>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</si>
  <si>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</si>
  <si>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</si>
  <si>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</si>
  <si>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</si>
  <si>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</si>
  <si>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</si>
  <si>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</si>
  <si>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</si>
  <si>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</si>
  <si>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</si>
  <si>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</si>
  <si>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</si>
  <si>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</si>
  <si>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</si>
  <si>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</si>
  <si>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</si>
  <si>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</si>
  <si>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</si>
  <si>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</si>
  <si>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</si>
  <si>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</si>
  <si>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</si>
  <si>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</si>
  <si>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</si>
  <si>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</si>
  <si>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</si>
  <si>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</si>
  <si>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</si>
  <si>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</si>
  <si>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</si>
  <si>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</si>
  <si>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</si>
  <si>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</si>
  <si>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</si>
  <si>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</si>
  <si>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</si>
  <si>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</si>
  <si>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</si>
  <si>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</si>
  <si>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</si>
  <si>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</si>
  <si>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</si>
  <si>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</si>
  <si>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</si>
  <si>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</si>
  <si>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</si>
  <si>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</si>
  <si>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</si>
  <si>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</si>
  <si>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</si>
  <si>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</si>
  <si>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</si>
  <si>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</si>
  <si>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</si>
  <si>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</si>
  <si>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</si>
  <si>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</si>
  <si>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</si>
  <si>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</si>
  <si>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</si>
  <si>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</si>
  <si>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</si>
  <si>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</si>
  <si>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</si>
  <si>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</si>
  <si>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</si>
  <si>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</si>
  <si>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</si>
  <si>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</si>
  <si>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</si>
  <si>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</si>
  <si>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</si>
  <si>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</si>
  <si>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</si>
  <si>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</si>
  <si>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</si>
  <si>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</si>
  <si>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</si>
  <si>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</si>
  <si>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</si>
  <si>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</si>
  <si>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</si>
  <si>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</si>
  <si>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</si>
  <si>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</si>
  <si>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</si>
  <si>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</si>
  <si>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</si>
  <si>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</si>
  <si>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</si>
  <si>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</si>
  <si>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</si>
  <si>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</si>
  <si>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</si>
  <si>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</si>
  <si>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</si>
  <si>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</si>
  <si>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</si>
  <si>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</si>
  <si>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</si>
  <si>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</si>
  <si>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</si>
  <si>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</si>
  <si>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</si>
  <si>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</si>
  <si>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</si>
  <si>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</si>
  <si>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</si>
  <si>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</si>
  <si>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</si>
  <si>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</si>
  <si>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</si>
  <si>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</si>
  <si>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</si>
  <si>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</si>
  <si>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</si>
  <si>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</si>
  <si>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</si>
  <si>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</si>
  <si>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</si>
  <si>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</si>
  <si>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</si>
  <si>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</si>
  <si>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</si>
  <si>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</si>
  <si>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</si>
  <si>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</si>
  <si>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</si>
  <si>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</si>
  <si>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</si>
  <si>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</si>
  <si>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</si>
  <si>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</si>
  <si>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</si>
  <si>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</si>
  <si>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</si>
  <si>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</si>
  <si>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</si>
  <si>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</si>
  <si>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</si>
  <si>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</si>
  <si>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</si>
  <si>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</si>
  <si>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</si>
  <si>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</si>
  <si>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</si>
  <si>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</si>
  <si>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</si>
  <si>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</si>
  <si>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</si>
  <si>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</si>
  <si>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</si>
  <si>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</si>
  <si>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</si>
  <si>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</si>
  <si>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</si>
  <si>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</si>
  <si>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</si>
  <si>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</si>
  <si>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</si>
  <si>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</si>
  <si>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</si>
  <si>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</si>
  <si>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</si>
  <si>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</si>
  <si>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</si>
  <si>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</si>
  <si>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</si>
  <si>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</si>
  <si>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</si>
  <si>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</si>
  <si>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</si>
  <si>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</si>
  <si>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</si>
  <si>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</si>
  <si>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</si>
  <si>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</si>
  <si>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</si>
  <si>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</si>
  <si>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</si>
  <si>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</si>
  <si>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</si>
  <si>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</si>
  <si>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</si>
  <si>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</si>
  <si>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</si>
  <si>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</si>
  <si>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</si>
  <si>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</si>
  <si>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</si>
  <si>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</si>
  <si>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</si>
  <si>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</si>
  <si>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</si>
  <si>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</si>
  <si>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</si>
  <si>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</si>
  <si>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</si>
  <si>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</si>
  <si>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</si>
  <si>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</si>
  <si>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</si>
  <si>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</si>
  <si>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</si>
  <si>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</si>
  <si>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</si>
  <si>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</si>
  <si>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</si>
  <si>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</si>
  <si>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</si>
  <si>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</si>
  <si>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</si>
  <si>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</si>
  <si>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</si>
  <si>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</si>
  <si>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</si>
  <si>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</si>
  <si>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</si>
  <si>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</si>
  <si>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</si>
  <si>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</si>
  <si>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</si>
  <si>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</si>
  <si>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</si>
  <si>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</si>
  <si>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</si>
  <si>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</si>
  <si>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</si>
  <si>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</si>
  <si>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</si>
  <si>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</si>
  <si>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</si>
  <si>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</si>
  <si>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</si>
  <si>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</si>
  <si>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</si>
  <si>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</si>
  <si>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</si>
  <si>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</si>
  <si>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</si>
  <si>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</si>
  <si>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</si>
  <si>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</si>
  <si>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</si>
  <si>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</si>
  <si>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</si>
  <si>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</si>
  <si>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</si>
  <si>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</si>
  <si>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</si>
  <si>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</si>
  <si>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</si>
  <si>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</si>
  <si>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</si>
  <si>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</si>
  <si>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</si>
  <si>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</si>
  <si>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</si>
  <si>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</si>
  <si>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</si>
  <si>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</si>
  <si>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</si>
  <si>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</si>
  <si>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</si>
  <si>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</si>
  <si>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</si>
  <si>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</si>
  <si>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</si>
  <si>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</si>
  <si>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</si>
  <si>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</si>
  <si>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</si>
  <si>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</si>
  <si>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</si>
  <si>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</si>
  <si>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</si>
  <si>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</si>
  <si>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</si>
  <si>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</si>
  <si>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</si>
  <si>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</si>
  <si>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</si>
  <si>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</si>
  <si>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</si>
  <si>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</si>
  <si>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</si>
  <si>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</si>
  <si>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</si>
  <si>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</si>
  <si>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</si>
  <si>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</si>
  <si>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</si>
  <si>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</si>
  <si>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</si>
  <si>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</si>
  <si>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</si>
  <si>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</si>
  <si>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</si>
  <si>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</si>
  <si>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</si>
  <si>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</si>
  <si>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</si>
  <si>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</si>
  <si>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</si>
  <si>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</si>
  <si>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</si>
  <si>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</si>
  <si>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</si>
  <si>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</si>
  <si>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</si>
  <si>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</si>
  <si>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</si>
  <si>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</si>
  <si>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</si>
  <si>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</si>
  <si>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</si>
  <si>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</si>
  <si>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</si>
  <si>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</si>
  <si>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</si>
  <si>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</si>
  <si>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</si>
  <si>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</si>
  <si>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</si>
  <si>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</si>
  <si>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</si>
  <si>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</si>
  <si>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</si>
  <si>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</si>
  <si>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</si>
  <si>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</si>
  <si>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</si>
  <si>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</si>
  <si>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</si>
  <si>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</si>
  <si>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</si>
  <si>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</si>
  <si>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</si>
  <si>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</si>
  <si>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</si>
  <si>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</si>
  <si>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</si>
  <si>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</si>
  <si>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</si>
  <si>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</si>
  <si>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</si>
  <si>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</si>
  <si>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</si>
  <si>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</si>
  <si>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</si>
  <si>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</si>
  <si>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</si>
  <si>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</si>
  <si>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</si>
  <si>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</si>
  <si>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</si>
  <si>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</si>
  <si>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</si>
  <si>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</si>
  <si>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</si>
  <si>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</si>
  <si>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</si>
  <si>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</si>
  <si>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</si>
  <si>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</si>
  <si>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</si>
  <si>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</si>
  <si>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</si>
  <si>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</si>
  <si>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</si>
  <si>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</si>
  <si>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</si>
  <si>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</si>
  <si>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</si>
  <si>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</si>
  <si>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</si>
  <si>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</si>
  <si>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</si>
  <si>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</si>
  <si>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</si>
  <si>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</si>
  <si>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</si>
  <si>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</si>
  <si>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</si>
  <si>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</si>
  <si>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</si>
  <si>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</si>
  <si>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</si>
  <si>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</si>
  <si>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</si>
  <si>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</si>
  <si>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</si>
  <si>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</si>
  <si>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</si>
  <si>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</si>
  <si>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</si>
  <si>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</si>
  <si>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</si>
  <si>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</si>
  <si>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</si>
  <si>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</si>
  <si>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</si>
  <si>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</si>
  <si>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</si>
  <si>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</si>
  <si>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</si>
  <si>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</si>
  <si>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</si>
  <si>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</si>
  <si>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</si>
  <si>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</si>
  <si>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</si>
  <si>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</si>
  <si>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</si>
  <si>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</si>
  <si>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</si>
  <si>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</si>
  <si>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</si>
  <si>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</si>
  <si>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</si>
  <si>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</si>
  <si>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</si>
  <si>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</si>
  <si>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</si>
  <si>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</si>
  <si>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</si>
  <si>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</si>
  <si>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</si>
  <si>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</si>
  <si>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</si>
  <si>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</si>
  <si>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</si>
  <si>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</si>
  <si>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</si>
  <si>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</si>
  <si>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</si>
  <si>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</si>
  <si>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</si>
  <si>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</si>
  <si>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</si>
  <si>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</si>
  <si>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</si>
  <si>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</si>
  <si>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</si>
  <si>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</si>
  <si>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</si>
  <si>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</si>
  <si>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</si>
  <si>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</si>
  <si>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</si>
  <si>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</si>
  <si>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</si>
  <si>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</si>
  <si>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</si>
  <si>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</si>
  <si>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</si>
  <si>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</si>
  <si>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</si>
  <si>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</si>
  <si>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</si>
  <si>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</si>
  <si>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</si>
  <si>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</si>
  <si>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</si>
  <si>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</si>
  <si>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</si>
  <si>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</si>
  <si>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</si>
  <si>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</si>
  <si>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</si>
  <si>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</si>
  <si>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</si>
  <si>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</si>
  <si>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</si>
  <si>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</si>
  <si>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</si>
  <si>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</si>
  <si>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</si>
  <si>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</si>
  <si>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</si>
  <si>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</si>
  <si>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</si>
  <si>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</si>
  <si>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</si>
  <si>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</si>
  <si>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</si>
  <si>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</si>
  <si>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</si>
  <si>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</si>
  <si>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</si>
  <si>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</si>
  <si>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</si>
  <si>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</si>
  <si>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</si>
  <si>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</si>
  <si>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</si>
  <si>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</si>
  <si>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</si>
  <si>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</si>
  <si>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</si>
  <si>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</si>
  <si>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</si>
  <si>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</si>
  <si>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</si>
  <si>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</si>
  <si>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</si>
  <si>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</si>
  <si>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</si>
  <si>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</si>
  <si>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</si>
  <si>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</si>
  <si>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</si>
  <si>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</si>
  <si>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</si>
  <si>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</si>
  <si>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</si>
  <si>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</si>
  <si>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</si>
  <si>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</si>
  <si>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</si>
  <si>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</si>
  <si>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</si>
  <si>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</si>
  <si>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</si>
  <si>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</si>
  <si>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</si>
  <si>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</si>
  <si>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</si>
  <si>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</si>
  <si>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</si>
  <si>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</si>
  <si>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</si>
  <si>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</si>
  <si>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</si>
  <si>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</si>
  <si>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</si>
  <si>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</si>
  <si>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</si>
  <si>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</si>
  <si>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</si>
  <si>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</si>
  <si>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</si>
  <si>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</si>
  <si>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</si>
  <si>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</si>
  <si>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</si>
  <si>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</si>
  <si>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</si>
  <si>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</si>
  <si>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</si>
  <si>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</si>
  <si>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</si>
  <si>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</si>
  <si>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</si>
  <si>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</si>
  <si>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</si>
  <si>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</si>
  <si>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</si>
  <si>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</si>
  <si>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</si>
  <si>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</si>
  <si>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</si>
  <si>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</si>
  <si>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</si>
  <si>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</si>
  <si>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</si>
  <si>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</si>
  <si>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</si>
  <si>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</si>
  <si>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</si>
  <si>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</si>
  <si>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</si>
  <si>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</si>
  <si>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</si>
  <si>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</si>
  <si>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</si>
  <si>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</si>
  <si>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</si>
  <si>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</si>
  <si>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</si>
  <si>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</si>
  <si>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</si>
  <si>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</si>
  <si>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</si>
  <si>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</si>
  <si>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</si>
  <si>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</si>
  <si>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</si>
  <si>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</si>
  <si>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</si>
  <si>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</si>
  <si>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</si>
  <si>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</si>
  <si>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</si>
  <si>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</si>
  <si>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</si>
  <si>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</si>
  <si>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</si>
  <si>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</si>
  <si>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</si>
  <si>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</si>
  <si>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</si>
  <si>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</si>
  <si>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</si>
  <si>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</si>
  <si>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</si>
  <si>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</si>
  <si>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</si>
  <si>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</si>
  <si>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</si>
  <si>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</si>
  <si>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</si>
  <si>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</si>
  <si>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</si>
  <si>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</si>
  <si>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</si>
  <si>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</si>
  <si>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</si>
  <si>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</si>
  <si>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</si>
  <si>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</si>
  <si>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</si>
  <si>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</si>
  <si>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</si>
  <si>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</si>
  <si>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</si>
  <si>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</si>
  <si>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</si>
  <si>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</si>
  <si>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</si>
  <si>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</si>
  <si>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</si>
  <si>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</si>
  <si>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</si>
  <si>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</si>
  <si>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</si>
  <si>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</si>
  <si>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</si>
  <si>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</si>
  <si>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</si>
  <si>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</si>
  <si>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</si>
  <si>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</si>
  <si>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</si>
  <si>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</si>
  <si>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</si>
  <si>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</si>
  <si>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</si>
  <si>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</si>
  <si>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</si>
  <si>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</si>
  <si>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</si>
  <si>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</si>
  <si>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</si>
  <si>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</si>
  <si>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</si>
  <si>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</si>
  <si>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</si>
  <si>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</si>
  <si>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</si>
  <si>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</si>
  <si>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</si>
  <si>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</si>
  <si>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</si>
  <si>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</si>
  <si>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</si>
  <si>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</si>
  <si>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</si>
  <si>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</si>
  <si>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</si>
  <si>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</si>
  <si>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</si>
  <si>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</si>
  <si>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</si>
  <si>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</si>
  <si>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</si>
  <si>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</si>
  <si>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</si>
  <si>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</si>
  <si>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</si>
  <si>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</si>
  <si>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</si>
  <si>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</si>
  <si>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</si>
  <si>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</si>
  <si>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</si>
  <si>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</si>
  <si>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</si>
  <si>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</si>
  <si>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</si>
  <si>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</si>
  <si>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</si>
  <si>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</si>
  <si>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</si>
  <si>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</si>
  <si>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</si>
  <si>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</si>
  <si>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</si>
  <si>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</si>
  <si>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</si>
  <si>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</si>
  <si>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</si>
  <si>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</si>
  <si>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</si>
  <si>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</si>
  <si>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</si>
  <si>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</si>
  <si>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</si>
  <si>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</si>
  <si>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</si>
  <si>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</si>
  <si>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</si>
  <si>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</si>
  <si>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</si>
  <si>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</si>
  <si>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</si>
  <si>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</si>
  <si>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</si>
  <si>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</si>
  <si>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</si>
  <si>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</si>
  <si>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</si>
  <si>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</si>
  <si>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</si>
  <si>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</si>
  <si>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</si>
  <si>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</si>
  <si>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</si>
  <si>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</si>
  <si>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</si>
  <si>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</si>
  <si>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</si>
  <si>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</si>
  <si>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</si>
  <si>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</si>
  <si>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</si>
  <si>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</si>
  <si>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</si>
  <si>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</si>
  <si>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</si>
  <si>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</si>
  <si>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</si>
  <si>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</si>
  <si>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</si>
  <si>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</si>
  <si>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</si>
  <si>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</si>
  <si>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</si>
  <si>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</si>
  <si>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</si>
  <si>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</si>
  <si>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</si>
  <si>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</si>
  <si>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</si>
  <si>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</si>
  <si>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</si>
  <si>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</si>
  <si>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</si>
  <si>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</si>
  <si>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</si>
  <si>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</si>
  <si>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</si>
  <si>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</si>
  <si>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</si>
  <si>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</si>
  <si>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</si>
  <si>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</si>
  <si>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</si>
  <si>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</si>
  <si>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</si>
  <si>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</si>
  <si>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</si>
  <si>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</si>
  <si>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</si>
  <si>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</si>
  <si>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</si>
  <si>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</si>
  <si>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</si>
  <si>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</si>
  <si>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</si>
  <si>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</si>
  <si>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</si>
  <si>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</si>
  <si>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</si>
  <si>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</si>
  <si>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</si>
  <si>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</si>
  <si>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</si>
  <si>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</si>
  <si>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</si>
  <si>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</si>
  <si>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</si>
  <si>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</si>
  <si>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</si>
  <si>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</si>
  <si>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</si>
  <si>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</si>
  <si>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</si>
  <si>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</si>
  <si>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</si>
  <si>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</si>
  <si>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</si>
  <si>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</si>
  <si>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</si>
  <si>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</si>
  <si>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</si>
  <si>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</si>
  <si>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</si>
  <si>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</si>
  <si>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</si>
  <si>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</si>
  <si>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</si>
  <si>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</si>
  <si>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</si>
  <si>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</si>
  <si>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</si>
  <si>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</si>
  <si>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</si>
  <si>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</si>
  <si>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</si>
  <si>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</si>
  <si>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</si>
  <si>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</si>
  <si>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</si>
  <si>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</si>
  <si>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</si>
  <si>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</si>
  <si>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</si>
  <si>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</si>
  <si>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</si>
  <si>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</si>
  <si>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</si>
  <si>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</si>
  <si>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</si>
  <si>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</si>
  <si>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</si>
  <si>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</si>
  <si>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</si>
  <si>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</si>
  <si>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</si>
  <si>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</si>
  <si>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</si>
  <si>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</si>
  <si>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</si>
  <si>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</si>
  <si>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</si>
  <si>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</si>
  <si>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</si>
  <si>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</si>
  <si>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</si>
  <si>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</si>
  <si>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</si>
  <si>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</si>
  <si>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</si>
  <si>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</si>
  <si>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</si>
  <si>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</si>
  <si>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</si>
  <si>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</si>
  <si>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</si>
  <si>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</si>
  <si>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</si>
  <si>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</si>
  <si>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</si>
  <si>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</si>
  <si>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</si>
  <si>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</si>
  <si>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</si>
  <si>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</si>
  <si>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</si>
  <si>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</si>
  <si>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</si>
  <si>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</si>
  <si>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</si>
  <si>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</si>
  <si>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</si>
  <si>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</si>
  <si>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</si>
  <si>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</si>
  <si>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</si>
  <si>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</si>
  <si>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</si>
  <si>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</si>
  <si>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</si>
  <si>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</si>
  <si>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</si>
  <si>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</si>
  <si>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</si>
  <si>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</si>
  <si>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</si>
  <si>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</si>
  <si>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</si>
  <si>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</si>
  <si>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</si>
  <si>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</si>
  <si>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</si>
  <si>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</si>
  <si>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</si>
  <si>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</si>
  <si>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</si>
  <si>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</si>
  <si>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</si>
  <si>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</si>
  <si>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</si>
  <si>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</si>
  <si>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</si>
  <si>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</si>
  <si>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</si>
  <si>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</si>
  <si>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</si>
  <si>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</si>
  <si>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</si>
  <si>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</si>
  <si>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</si>
  <si>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</si>
  <si>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</si>
  <si>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</si>
  <si>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</si>
  <si>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</si>
  <si>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</si>
  <si>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</si>
  <si>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</si>
  <si>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</si>
  <si>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</si>
  <si>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</si>
  <si>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</si>
  <si>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</si>
  <si>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</si>
  <si>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</si>
  <si>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</si>
  <si>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</si>
  <si>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</si>
  <si>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</si>
  <si>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</si>
  <si>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</si>
  <si>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</si>
  <si>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</si>
  <si>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</si>
  <si>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</si>
  <si>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</si>
  <si>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</si>
  <si>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</si>
  <si>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</si>
  <si>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</si>
  <si>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</si>
  <si>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</si>
  <si>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</si>
  <si>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</si>
  <si>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</si>
  <si>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</si>
  <si>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</si>
  <si>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</si>
  <si>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</si>
  <si>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</si>
  <si>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</si>
  <si>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</si>
  <si>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</si>
  <si>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</si>
  <si>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</si>
  <si>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</si>
  <si>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</si>
  <si>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</si>
  <si>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</si>
  <si>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</si>
  <si>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</si>
  <si>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</si>
  <si>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</si>
  <si>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</si>
  <si>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</si>
  <si>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</si>
  <si>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</si>
  <si>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</si>
  <si>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</si>
  <si>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</si>
  <si>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</si>
  <si>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</si>
  <si>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</si>
  <si>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</si>
  <si>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</si>
  <si>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</si>
  <si>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</si>
  <si>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</si>
  <si>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</si>
  <si>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</si>
  <si>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</si>
  <si>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</si>
  <si>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</si>
  <si>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</si>
  <si>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</si>
  <si>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</si>
  <si>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</si>
  <si>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</si>
  <si>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</si>
  <si>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</si>
  <si>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</si>
  <si>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</si>
  <si>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</si>
  <si>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</si>
  <si>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</si>
  <si>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</si>
  <si>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</si>
  <si>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</si>
  <si>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</si>
  <si>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</si>
  <si>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</si>
  <si>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</si>
  <si>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</si>
  <si>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</si>
  <si>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</si>
  <si>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</si>
  <si>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</si>
  <si>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</si>
  <si>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</si>
  <si>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</si>
  <si>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</si>
  <si>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</si>
  <si>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</si>
  <si>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</si>
  <si>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</si>
  <si>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</si>
  <si>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</si>
  <si>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</si>
  <si>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</si>
  <si>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</si>
  <si>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</si>
  <si>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</si>
  <si>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</si>
  <si>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</si>
  <si>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</si>
  <si>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</si>
  <si>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</si>
  <si>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</si>
  <si>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</si>
  <si>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</si>
  <si>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</si>
  <si>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</si>
  <si>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</si>
  <si>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</si>
  <si>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</si>
  <si>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</si>
  <si>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</si>
  <si>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</si>
  <si>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</si>
  <si>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</si>
  <si>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</si>
  <si>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</si>
  <si>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</si>
  <si>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</si>
  <si>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</si>
  <si>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</si>
  <si>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</si>
  <si>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</si>
  <si>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</si>
  <si>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</si>
  <si>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</si>
  <si>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</si>
  <si>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</si>
  <si>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</si>
  <si>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</si>
  <si>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</si>
  <si>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</si>
  <si>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</si>
  <si>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</si>
  <si>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</si>
  <si>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</si>
  <si>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</si>
  <si>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</si>
  <si>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</si>
  <si>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</si>
  <si>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</si>
  <si>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</si>
  <si>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</si>
  <si>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</si>
  <si>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</si>
  <si>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</si>
  <si>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</si>
  <si>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</si>
  <si>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</si>
  <si>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</si>
  <si>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</si>
  <si>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</si>
  <si>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</si>
  <si>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</si>
  <si>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</si>
  <si>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</si>
  <si>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</si>
  <si>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</si>
  <si>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</si>
  <si>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</si>
  <si>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</si>
  <si>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</si>
  <si>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</si>
  <si>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</si>
  <si>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</si>
  <si>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</si>
  <si>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</si>
  <si>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</si>
  <si>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</si>
  <si>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</si>
  <si>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</si>
  <si>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</si>
  <si>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</si>
  <si>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</si>
  <si>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</si>
  <si>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</si>
  <si>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</si>
  <si>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</si>
  <si>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</si>
  <si>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</si>
  <si>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</si>
  <si>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</si>
  <si>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</si>
  <si>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</si>
  <si>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</si>
  <si>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</si>
  <si>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</si>
  <si>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</si>
  <si>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</si>
  <si>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</si>
  <si>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</si>
  <si>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</si>
  <si>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</si>
  <si>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</si>
  <si>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</si>
  <si>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</si>
  <si>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</si>
  <si>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</si>
  <si>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</si>
  <si>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</si>
  <si>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</si>
  <si>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</si>
  <si>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</si>
  <si>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</si>
  <si>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</si>
  <si>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</si>
  <si>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</si>
  <si>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</si>
  <si>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</si>
  <si>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</si>
  <si>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</si>
  <si>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</si>
  <si>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</si>
  <si>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</si>
  <si>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</si>
  <si>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</si>
  <si>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</si>
  <si>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</si>
  <si>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</si>
  <si>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</si>
  <si>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</si>
  <si>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</si>
  <si>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</si>
  <si>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</si>
  <si>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</si>
  <si>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</si>
  <si>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</si>
  <si>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</si>
  <si>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</si>
  <si>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</si>
  <si>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</si>
  <si>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</si>
  <si>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</si>
  <si>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</si>
  <si>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</si>
  <si>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</si>
  <si>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</si>
  <si>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</si>
  <si>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</si>
  <si>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</si>
  <si>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</si>
  <si>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</si>
  <si>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</si>
  <si>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</si>
  <si>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</si>
  <si>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</si>
  <si>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</si>
  <si>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</si>
  <si>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</si>
  <si>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</si>
  <si>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</si>
  <si>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</si>
  <si>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</si>
  <si>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</si>
  <si>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</si>
  <si>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</si>
  <si>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</si>
  <si>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</si>
  <si>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</si>
  <si>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</si>
  <si>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</si>
  <si>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</si>
  <si>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</si>
  <si>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</si>
  <si>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</si>
  <si>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</si>
  <si>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</si>
  <si>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</si>
  <si>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</si>
  <si>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</si>
  <si>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</si>
  <si>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</si>
  <si>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</si>
  <si>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</si>
  <si>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</si>
  <si>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</si>
  <si>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</si>
  <si>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</si>
  <si>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</si>
  <si>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</si>
  <si>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</si>
  <si>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</si>
  <si>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</si>
  <si>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</si>
  <si>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</si>
  <si>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</si>
  <si>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</si>
  <si>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</si>
  <si>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</si>
  <si>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</si>
  <si>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</si>
  <si>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</si>
  <si>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</si>
  <si>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</si>
  <si>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</si>
  <si>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</si>
  <si>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</si>
  <si>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</si>
  <si>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</si>
  <si>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</si>
  <si>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</si>
  <si>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</si>
  <si>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</si>
  <si>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</si>
  <si>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</si>
  <si>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</si>
  <si>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</si>
  <si>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</si>
  <si>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</si>
  <si>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</si>
  <si>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</si>
  <si>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</si>
  <si>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</si>
  <si>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</si>
  <si>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</si>
  <si>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</si>
  <si>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</si>
  <si>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</si>
  <si>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</si>
  <si>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</si>
  <si>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</si>
  <si>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</si>
  <si>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</si>
  <si>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</si>
  <si>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</si>
  <si>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</si>
  <si>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</si>
  <si>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</si>
  <si>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</si>
  <si>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</si>
  <si>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</si>
  <si>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</si>
  <si>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</si>
  <si>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</si>
  <si>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</si>
  <si>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</si>
  <si>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</si>
  <si>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</si>
  <si>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</si>
  <si>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</si>
  <si>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</si>
  <si>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</si>
  <si>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</si>
  <si>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</si>
  <si>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</si>
  <si>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</si>
  <si>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</si>
  <si>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</si>
  <si>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</si>
  <si>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</si>
  <si>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</si>
  <si>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</si>
  <si>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</si>
  <si>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</si>
  <si>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</si>
  <si>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</si>
  <si>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</si>
  <si>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</si>
  <si>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</si>
  <si>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</si>
  <si>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</si>
  <si>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</si>
  <si>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</si>
  <si>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</si>
  <si>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</si>
  <si>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</si>
  <si>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</si>
  <si>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</si>
  <si>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</si>
  <si>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</si>
  <si>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</si>
  <si>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</si>
  <si>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</si>
  <si>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</si>
  <si>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</si>
  <si>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</si>
  <si>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</si>
  <si>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</si>
  <si>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</si>
  <si>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</si>
  <si>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</si>
  <si>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</si>
  <si>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</si>
  <si>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</si>
  <si>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</si>
  <si>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</si>
  <si>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</si>
  <si>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</si>
  <si>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</si>
  <si>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</si>
  <si>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</si>
  <si>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</si>
  <si>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</si>
  <si>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</si>
  <si>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</si>
  <si>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</si>
  <si>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</si>
  <si>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</si>
  <si>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</si>
  <si>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</si>
  <si>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</si>
  <si>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</si>
  <si>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</si>
  <si>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</si>
  <si>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</si>
  <si>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</si>
  <si>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</si>
  <si>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</si>
  <si>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</si>
  <si>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</si>
  <si>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</si>
  <si>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</si>
  <si>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</si>
  <si>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</si>
  <si>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</si>
  <si>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</si>
  <si>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</si>
  <si>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</si>
  <si>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</si>
  <si>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</si>
  <si>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</si>
  <si>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</si>
  <si>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</si>
  <si>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</si>
  <si>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</si>
  <si>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</si>
  <si>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</si>
  <si>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</si>
  <si>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</si>
  <si>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</si>
  <si>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</si>
  <si>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</si>
  <si>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</si>
  <si>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</si>
  <si>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</si>
  <si>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</si>
  <si>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</si>
  <si>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</si>
  <si>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</si>
  <si>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</si>
  <si>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</si>
  <si>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</si>
  <si>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</si>
  <si>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</si>
  <si>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</si>
  <si>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</si>
  <si>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</si>
  <si>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</si>
  <si>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</si>
  <si>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</si>
  <si>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</si>
  <si>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</si>
  <si>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</si>
  <si>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</si>
  <si>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</si>
  <si>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</si>
  <si>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</si>
  <si>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</si>
  <si>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</si>
  <si>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</si>
  <si>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</si>
  <si>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</si>
  <si>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</si>
  <si>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</si>
  <si>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</si>
  <si>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</si>
  <si>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</si>
  <si>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</si>
  <si>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</si>
  <si>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</si>
  <si>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</si>
  <si>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</si>
  <si>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</si>
  <si>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</si>
  <si>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</si>
  <si>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</si>
  <si>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</si>
  <si>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</si>
  <si>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</si>
  <si>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</si>
  <si>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</si>
  <si>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</si>
  <si>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</si>
  <si>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</si>
  <si>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</si>
  <si>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</si>
  <si>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</si>
  <si>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</si>
  <si>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</si>
  <si>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</si>
  <si>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</si>
  <si>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</si>
  <si>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</si>
  <si>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</si>
  <si>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</si>
  <si>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</si>
  <si>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</si>
  <si>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</si>
  <si>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</si>
  <si>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</si>
  <si>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</si>
  <si>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</si>
  <si>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</si>
  <si>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</si>
  <si>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</si>
  <si>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</si>
  <si>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</si>
  <si>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</si>
  <si>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</si>
  <si>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</si>
  <si>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</si>
  <si>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</si>
  <si>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</si>
  <si>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</si>
  <si>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</si>
  <si>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</si>
  <si>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</si>
  <si>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</si>
  <si>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</si>
  <si>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</si>
  <si>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</si>
  <si>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</si>
  <si>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</si>
  <si>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</si>
  <si>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</si>
  <si>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</si>
  <si>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</si>
  <si>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</si>
  <si>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</si>
  <si>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</si>
  <si>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</si>
  <si>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</si>
  <si>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</si>
  <si>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</si>
  <si>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</si>
  <si>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</si>
  <si>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</si>
  <si>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</si>
  <si>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</si>
  <si>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</si>
  <si>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</si>
  <si>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</si>
  <si>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</si>
  <si>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</si>
  <si>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</si>
  <si>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</si>
  <si>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</si>
  <si>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</si>
  <si>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</si>
  <si>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</si>
  <si>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</si>
  <si>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</si>
  <si>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</si>
  <si>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</si>
  <si>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</si>
  <si>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</si>
  <si>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</si>
  <si>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</si>
  <si>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</si>
  <si>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</si>
  <si>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</si>
  <si>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</si>
  <si>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</si>
  <si>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</si>
  <si>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</si>
  <si>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</si>
  <si>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</si>
  <si>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</si>
  <si>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</si>
  <si>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</si>
  <si>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</si>
  <si>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</si>
  <si>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</si>
  <si>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</si>
  <si>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</si>
  <si>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</si>
  <si>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</si>
  <si>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</si>
  <si>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</si>
  <si>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</si>
  <si>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</si>
  <si>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</si>
  <si>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</si>
  <si>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</si>
  <si>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</si>
  <si>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</si>
  <si>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</si>
  <si>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</si>
  <si>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</si>
  <si>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</si>
  <si>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</si>
  <si>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</si>
  <si>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</si>
  <si>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</si>
  <si>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</si>
  <si>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</si>
  <si>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</si>
  <si>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</si>
  <si>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</si>
  <si>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</si>
  <si>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</si>
  <si>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</si>
  <si>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</si>
  <si>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</si>
  <si>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</si>
  <si>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</si>
  <si>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</si>
  <si>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</si>
  <si>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</si>
  <si>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</si>
  <si>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</si>
  <si>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</si>
  <si>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</si>
  <si>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</si>
  <si>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</si>
  <si>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</si>
  <si>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</si>
  <si>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</si>
  <si>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</si>
  <si>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</si>
  <si>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</si>
  <si>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</si>
  <si>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</si>
  <si>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</si>
  <si>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</si>
  <si>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</si>
  <si>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</si>
  <si>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</si>
  <si>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</si>
  <si>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</si>
  <si>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</si>
  <si>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</si>
  <si>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</si>
  <si>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</si>
  <si>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</si>
  <si>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</si>
  <si>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</si>
  <si>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</si>
  <si>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</si>
  <si>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</si>
  <si>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</si>
  <si>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</si>
  <si>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</si>
  <si>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</si>
  <si>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</si>
  <si>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</si>
  <si>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</si>
  <si>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</si>
  <si>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</si>
  <si>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</si>
  <si>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</si>
  <si>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</si>
  <si>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</si>
  <si>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</si>
  <si>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</si>
  <si>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</si>
  <si>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</si>
  <si>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</si>
  <si>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</si>
  <si>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</si>
  <si>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</si>
  <si>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</si>
  <si>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</si>
  <si>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</si>
  <si>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</si>
  <si>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</si>
  <si>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</si>
  <si>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</si>
  <si>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</si>
  <si>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</si>
  <si>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</si>
  <si>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</si>
  <si>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</si>
  <si>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</si>
  <si>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</si>
  <si>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</si>
  <si>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</si>
  <si>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</si>
  <si>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</si>
  <si>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</si>
  <si>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</si>
  <si>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</si>
  <si>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</si>
  <si>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</si>
  <si>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</si>
  <si>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</si>
  <si>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</si>
  <si>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</si>
  <si>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</si>
  <si>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</si>
  <si>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</si>
  <si>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</si>
  <si>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</si>
  <si>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</si>
  <si>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</si>
  <si>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</si>
  <si>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</si>
  <si>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</si>
  <si>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</si>
  <si>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</si>
  <si>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</si>
  <si>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</si>
  <si>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</si>
  <si>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</si>
  <si>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</si>
  <si>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</si>
  <si>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</si>
  <si>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</si>
  <si>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</si>
  <si>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</si>
  <si>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</si>
  <si>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</si>
  <si>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</si>
  <si>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</si>
  <si>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</si>
  <si>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</si>
  <si>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</si>
  <si>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</si>
  <si>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</si>
  <si>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</si>
  <si>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</si>
  <si>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</si>
  <si>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</si>
  <si>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</si>
  <si>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</si>
  <si>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</si>
  <si>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</si>
  <si>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</si>
  <si>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</si>
  <si>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</si>
  <si>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</si>
  <si>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</si>
  <si>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</si>
  <si>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</si>
  <si>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</si>
  <si>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</si>
  <si>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</si>
  <si>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</si>
  <si>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</si>
  <si>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</si>
  <si>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</si>
  <si>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</si>
  <si>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</si>
  <si>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</si>
  <si>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</si>
  <si>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</si>
  <si>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</si>
  <si>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</si>
  <si>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</si>
  <si>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</si>
  <si>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</si>
  <si>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</si>
  <si>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</si>
  <si>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</si>
  <si>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</si>
  <si>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</si>
  <si>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</si>
  <si>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</si>
  <si>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</si>
  <si>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</si>
  <si>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</si>
  <si>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</si>
  <si>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</si>
  <si>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</si>
  <si>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</si>
  <si>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</si>
  <si>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</si>
  <si>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</si>
  <si>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</si>
  <si>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</si>
  <si>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</si>
  <si>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</si>
  <si>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</si>
  <si>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</si>
  <si>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</si>
  <si>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</si>
  <si>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</si>
  <si>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</si>
  <si>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</si>
  <si>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</si>
  <si>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</si>
  <si>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</si>
  <si>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</si>
  <si>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</si>
  <si>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</si>
  <si>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</si>
  <si>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</si>
  <si>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</si>
  <si>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</si>
  <si>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</si>
  <si>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</si>
  <si>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</si>
  <si>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</si>
  <si>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</si>
  <si>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</si>
  <si>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</si>
  <si>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</si>
  <si>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</si>
  <si>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</si>
  <si>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</si>
  <si>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</si>
  <si>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</si>
  <si>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</si>
  <si>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</si>
  <si>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</si>
  <si>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</si>
  <si>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</si>
  <si>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</si>
  <si>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</si>
  <si>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</si>
  <si>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</si>
  <si>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</si>
  <si>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</si>
  <si>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</si>
  <si>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</si>
  <si>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</si>
  <si>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</si>
  <si>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</si>
  <si>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</si>
  <si>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</si>
  <si>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</si>
  <si>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</si>
  <si>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</si>
  <si>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</si>
  <si>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</si>
  <si>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</si>
  <si>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</si>
  <si>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</si>
  <si>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</si>
  <si>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</si>
  <si>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</si>
  <si>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</si>
  <si>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</si>
  <si>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</si>
  <si>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</si>
  <si>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</si>
  <si>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</si>
  <si>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</si>
  <si>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</si>
  <si>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</si>
  <si>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</si>
  <si>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</si>
  <si>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</si>
  <si>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</si>
  <si>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</si>
  <si>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</si>
  <si>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</si>
  <si>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</si>
  <si>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</si>
  <si>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</si>
  <si>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</si>
  <si>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</si>
  <si>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</si>
  <si>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</si>
  <si>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</si>
  <si>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</si>
  <si>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</si>
  <si>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</si>
  <si>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</si>
  <si>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</si>
  <si>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</si>
  <si>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</si>
  <si>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</si>
  <si>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</si>
  <si>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</si>
  <si>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</si>
  <si>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</si>
  <si>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</si>
  <si>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</si>
  <si>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</si>
  <si>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</si>
  <si>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</si>
  <si>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</si>
  <si>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</si>
  <si>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</si>
  <si>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</si>
  <si>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</si>
  <si>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</si>
  <si>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</si>
  <si>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</si>
  <si>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</si>
  <si>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</si>
  <si>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</si>
  <si>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</si>
  <si>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</si>
  <si>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</si>
  <si>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</si>
  <si>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</si>
  <si>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</si>
  <si>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</si>
  <si>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</si>
  <si>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</si>
  <si>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</si>
  <si>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</si>
  <si>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</si>
  <si>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</si>
  <si>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</si>
  <si>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</si>
  <si>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</si>
  <si>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</si>
  <si>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</si>
  <si>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</si>
  <si>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</si>
  <si>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</si>
  <si>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</si>
  <si>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</si>
  <si>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</si>
  <si>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</si>
  <si>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</si>
  <si>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</si>
  <si>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</si>
  <si>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</si>
  <si>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</si>
  <si>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</si>
  <si>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</si>
  <si>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</si>
  <si>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</si>
  <si>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</si>
  <si>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</si>
  <si>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</si>
  <si>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</si>
  <si>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</si>
  <si>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</si>
  <si>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</si>
  <si>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</si>
  <si>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</si>
  <si>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</si>
  <si>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</si>
  <si>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</si>
  <si>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</si>
  <si>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</si>
  <si>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</si>
  <si>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</si>
  <si>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</si>
  <si>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</si>
  <si>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</si>
  <si>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</si>
  <si>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</si>
  <si>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</si>
  <si>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</si>
  <si>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</si>
  <si>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</si>
  <si>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</si>
  <si>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</si>
  <si>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</si>
  <si>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</si>
  <si>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</si>
  <si>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</si>
  <si>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</si>
  <si>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</si>
  <si>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</si>
  <si>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</si>
  <si>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</si>
  <si>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</si>
  <si>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</si>
  <si>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</si>
  <si>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</si>
  <si>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</si>
  <si>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</si>
  <si>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</si>
  <si>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</si>
  <si>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</si>
  <si>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</si>
  <si>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</si>
  <si>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</si>
  <si>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</si>
  <si>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</si>
  <si>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</si>
  <si>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</si>
  <si>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</si>
  <si>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</si>
  <si>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</si>
  <si>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</si>
  <si>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</si>
  <si>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</si>
  <si>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</si>
  <si>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</si>
  <si>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</si>
  <si>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</si>
  <si>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</si>
  <si>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</si>
  <si>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</si>
  <si>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</si>
  <si>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</si>
  <si>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</si>
  <si>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</si>
  <si>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</si>
  <si>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</si>
  <si>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</si>
  <si>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</si>
  <si>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</si>
  <si>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</si>
  <si>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</si>
  <si>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</si>
  <si>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</si>
  <si>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</si>
  <si>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</si>
  <si>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</si>
  <si>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</si>
  <si>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</si>
  <si>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</si>
  <si>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</si>
  <si>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</si>
  <si>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</si>
  <si>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</si>
  <si>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</si>
  <si>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</si>
  <si>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</si>
  <si>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</si>
  <si>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</si>
  <si>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</si>
  <si>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</si>
  <si>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</si>
  <si>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</si>
  <si>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</si>
  <si>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</si>
  <si>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</si>
  <si>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</si>
  <si>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</si>
  <si>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</si>
  <si>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</si>
  <si>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</si>
  <si>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</si>
  <si>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</si>
  <si>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</si>
  <si>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</si>
  <si>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</si>
  <si>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</si>
  <si>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</si>
  <si>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</si>
  <si>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</si>
  <si>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</si>
  <si>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</si>
  <si>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</si>
  <si>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</si>
  <si>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</si>
  <si>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</si>
  <si>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</si>
  <si>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</si>
  <si>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</si>
  <si>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</si>
  <si>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</si>
  <si>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</si>
  <si>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</si>
  <si>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</si>
  <si>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</si>
  <si>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</si>
  <si>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</si>
  <si>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</si>
  <si>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</si>
  <si>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</si>
  <si>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</si>
  <si>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</si>
  <si>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</si>
  <si>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</si>
  <si>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</si>
  <si>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</si>
  <si>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</si>
  <si>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</si>
  <si>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</si>
  <si>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</si>
  <si>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</si>
  <si>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</si>
  <si>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</si>
  <si>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</si>
  <si>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</si>
  <si>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</si>
  <si>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</si>
  <si>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</si>
  <si>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</si>
  <si>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</si>
  <si>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</si>
  <si>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</si>
  <si>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</si>
  <si>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</si>
  <si>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</si>
  <si>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</si>
  <si>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</si>
  <si>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</si>
  <si>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</si>
  <si>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</si>
  <si>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</si>
  <si>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</si>
  <si>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</si>
  <si>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</si>
  <si>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</si>
  <si>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</si>
  <si>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</si>
  <si>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</si>
  <si>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</si>
  <si>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</si>
  <si>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</si>
  <si>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</si>
  <si>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</si>
  <si>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</si>
  <si>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</si>
  <si>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</si>
  <si>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</si>
  <si>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</si>
  <si>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</si>
  <si>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</si>
  <si>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</si>
  <si>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</si>
  <si>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</si>
  <si>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</si>
  <si>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</si>
  <si>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</si>
  <si>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</si>
  <si>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</si>
  <si>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</si>
  <si>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</si>
  <si>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</si>
  <si>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</si>
  <si>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</si>
  <si>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</si>
  <si>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</si>
  <si>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</si>
  <si>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</si>
  <si>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</si>
  <si>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</si>
  <si>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</si>
  <si>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</si>
  <si>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</si>
  <si>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</si>
  <si>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</si>
  <si>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</si>
  <si>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</si>
  <si>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</si>
  <si>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</si>
  <si>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</si>
  <si>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</si>
  <si>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</si>
  <si>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</si>
  <si>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</si>
  <si>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</si>
  <si>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</si>
  <si>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</si>
  <si>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</si>
  <si>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</si>
  <si>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</si>
  <si>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</si>
  <si>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</si>
  <si>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</si>
  <si>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</si>
  <si>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</si>
  <si>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</si>
  <si>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</si>
  <si>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</si>
  <si>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</si>
  <si>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</si>
  <si>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</si>
  <si>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</si>
  <si>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</si>
  <si>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</si>
  <si>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</si>
  <si>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</si>
  <si>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</si>
  <si>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</si>
  <si>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</si>
  <si>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</si>
  <si>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</si>
  <si>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</si>
  <si>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</si>
  <si>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</si>
  <si>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</si>
  <si>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</si>
  <si>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</si>
  <si>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</si>
  <si>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</si>
  <si>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</si>
  <si>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</si>
  <si>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</si>
  <si>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</si>
  <si>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</si>
  <si>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</si>
  <si>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</si>
  <si>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</si>
  <si>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</si>
  <si>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</si>
  <si>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</si>
  <si>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</si>
  <si>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</si>
  <si>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</si>
  <si>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</si>
  <si>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</si>
  <si>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</si>
  <si>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</si>
  <si>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</si>
  <si>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</si>
  <si>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</si>
  <si>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</si>
  <si>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</si>
  <si>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</si>
  <si>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</si>
  <si>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</si>
  <si>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</si>
  <si>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</si>
  <si>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</si>
  <si>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</si>
  <si>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</si>
  <si>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</si>
  <si>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</si>
  <si>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</si>
  <si>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</si>
  <si>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</si>
  <si>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</si>
  <si>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</si>
  <si>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</si>
  <si>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</si>
  <si>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</si>
  <si>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</si>
  <si>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</si>
  <si>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</si>
  <si>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</si>
  <si>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</si>
  <si>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</si>
  <si>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</si>
  <si>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</si>
  <si>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</si>
  <si>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</si>
  <si>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</si>
  <si>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</si>
  <si>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</si>
  <si>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</si>
  <si>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</si>
  <si>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</si>
  <si>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</si>
  <si>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</si>
  <si>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</si>
  <si>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</si>
  <si>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</si>
  <si>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</si>
  <si>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</si>
  <si>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</si>
  <si>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</si>
  <si>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</si>
  <si>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</si>
  <si>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</si>
  <si>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</si>
  <si>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</si>
  <si>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</si>
  <si>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</si>
  <si>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</si>
  <si>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</si>
  <si>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</si>
  <si>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</si>
  <si>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</si>
  <si>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</si>
  <si>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</si>
  <si>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</si>
  <si>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</si>
  <si>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</si>
  <si>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</si>
  <si>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</si>
  <si>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</si>
  <si>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</si>
  <si>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</si>
  <si>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</si>
  <si>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</si>
  <si>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</si>
  <si>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</si>
  <si>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</si>
  <si>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</si>
  <si>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</si>
  <si>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</si>
  <si>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</si>
  <si>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</si>
  <si>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</si>
  <si>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</si>
  <si>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</si>
  <si>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</si>
  <si>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</si>
  <si>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</si>
  <si>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</si>
  <si>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</si>
  <si>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</si>
  <si>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</si>
  <si>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</si>
  <si>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</si>
  <si>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</si>
  <si>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</si>
  <si>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</si>
  <si>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</si>
  <si>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</si>
  <si>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</si>
  <si>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</si>
  <si>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</si>
  <si>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</si>
  <si>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</si>
  <si>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</si>
  <si>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</si>
  <si>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</si>
  <si>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</si>
  <si>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</si>
  <si>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</si>
  <si>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</si>
  <si>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</si>
  <si>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</si>
  <si>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</si>
  <si>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</si>
  <si>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</si>
  <si>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</si>
  <si>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</si>
  <si>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</si>
  <si>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</si>
  <si>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</si>
  <si>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</si>
  <si>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</si>
  <si>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</si>
  <si>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</si>
  <si>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</si>
  <si>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</si>
  <si>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</si>
  <si>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</si>
  <si>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</si>
  <si>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</si>
  <si>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</si>
  <si>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</si>
  <si>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</si>
  <si>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</si>
  <si>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</si>
  <si>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</si>
  <si>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</si>
  <si>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</si>
  <si>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</si>
  <si>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</si>
  <si>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</si>
  <si>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</si>
  <si>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</si>
  <si>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</si>
  <si>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</si>
  <si>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</si>
  <si>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</si>
  <si>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</si>
  <si>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</si>
  <si>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</si>
  <si>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</si>
  <si>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</si>
  <si>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</si>
  <si>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</si>
  <si>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</si>
  <si>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</si>
  <si>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</si>
  <si>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</si>
  <si>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</si>
  <si>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</si>
  <si>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</si>
  <si>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</si>
  <si>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</si>
  <si>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</si>
  <si>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</si>
  <si>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</si>
  <si>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</si>
  <si>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</si>
  <si>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</si>
  <si>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</si>
  <si>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</si>
  <si>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</si>
  <si>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</si>
  <si>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</si>
  <si>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</si>
  <si>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</si>
  <si>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</si>
  <si>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</si>
  <si>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</si>
  <si>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</si>
  <si>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</si>
  <si>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</si>
  <si>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</si>
  <si>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</si>
  <si>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</si>
  <si>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</si>
  <si>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</si>
  <si>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</si>
  <si>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</si>
  <si>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</si>
  <si>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</si>
  <si>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</si>
  <si>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</si>
  <si>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</si>
  <si>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</si>
  <si>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</si>
  <si>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</si>
  <si>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</si>
  <si>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</si>
  <si>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</si>
  <si>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</si>
  <si>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</si>
  <si>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</si>
  <si>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</si>
  <si>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</si>
  <si>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</si>
  <si>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</si>
  <si>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</si>
  <si>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</si>
  <si>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</si>
  <si>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</si>
  <si>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</si>
  <si>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</si>
  <si>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</si>
  <si>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</si>
  <si>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</si>
  <si>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</si>
  <si>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</si>
  <si>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</si>
  <si>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</si>
  <si>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</si>
  <si>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</si>
  <si>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</si>
  <si>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</si>
  <si>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</si>
  <si>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</si>
  <si>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</si>
  <si>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</si>
  <si>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</si>
  <si>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</si>
  <si>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</si>
  <si>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</si>
  <si>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</si>
  <si>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</si>
  <si>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</si>
  <si>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</si>
  <si>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</si>
  <si>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</si>
  <si>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</si>
  <si>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</si>
  <si>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</si>
  <si>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</si>
  <si>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</si>
  <si>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</si>
  <si>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</si>
  <si>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</si>
  <si>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</si>
  <si>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</si>
  <si>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</si>
  <si>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</si>
  <si>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</si>
  <si>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</si>
  <si>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</si>
  <si>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</si>
  <si>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</si>
  <si>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</si>
  <si>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</si>
  <si>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</si>
  <si>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</si>
  <si>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</si>
  <si>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</si>
  <si>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</si>
  <si>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</si>
  <si>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</si>
  <si>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</si>
  <si>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</si>
  <si>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</si>
  <si>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</si>
  <si>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</si>
  <si>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</si>
  <si>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</si>
  <si>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</si>
  <si>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</si>
  <si>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</si>
  <si>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</si>
  <si>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</si>
  <si>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</si>
  <si>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</si>
  <si>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</si>
  <si>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</si>
  <si>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</si>
  <si>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</si>
  <si>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</si>
  <si>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</si>
  <si>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</si>
  <si>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</si>
  <si>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</si>
  <si>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</si>
  <si>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</si>
  <si>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</si>
  <si>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</si>
  <si>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</si>
  <si>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</si>
  <si>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</si>
  <si>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</si>
  <si>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</si>
  <si>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</si>
  <si>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</si>
  <si>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</si>
  <si>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</si>
  <si>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</si>
  <si>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</si>
  <si>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</si>
  <si>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</si>
  <si>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</si>
  <si>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</si>
  <si>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</si>
  <si>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</si>
  <si>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</si>
  <si>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</si>
  <si>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</si>
  <si>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</si>
  <si>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</si>
  <si>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</si>
  <si>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</si>
  <si>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</si>
  <si>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</si>
  <si>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</si>
  <si>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</si>
  <si>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</si>
  <si>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</si>
  <si>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</si>
  <si>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</si>
  <si>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</si>
  <si>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</si>
  <si>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</si>
  <si>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</si>
  <si>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</si>
  <si>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</si>
  <si>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</si>
  <si>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</si>
  <si>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</si>
  <si>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</si>
  <si>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</si>
  <si>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</si>
  <si>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</si>
  <si>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</si>
  <si>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</si>
  <si>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</si>
  <si>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</si>
  <si>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</si>
  <si>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</si>
  <si>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</si>
  <si>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</si>
  <si>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</si>
  <si>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</si>
  <si>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</si>
  <si>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</si>
  <si>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</si>
  <si>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</si>
  <si>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</si>
  <si>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</si>
  <si>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</si>
  <si>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</si>
  <si>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</si>
  <si>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</si>
  <si>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</si>
  <si>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</si>
  <si>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</si>
  <si>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</si>
  <si>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</si>
  <si>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</si>
  <si>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</si>
  <si>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</si>
  <si>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</si>
  <si>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</si>
  <si>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</si>
  <si>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</si>
  <si>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</si>
  <si>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</si>
  <si>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</si>
  <si>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</si>
  <si>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</si>
  <si>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</si>
  <si>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</si>
  <si>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</si>
  <si>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</si>
  <si>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</si>
  <si>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</si>
  <si>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</si>
  <si>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</si>
  <si>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</si>
  <si>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</si>
  <si>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</si>
  <si>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</si>
  <si>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</si>
  <si>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</si>
  <si>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</si>
  <si>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</si>
  <si>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</si>
  <si>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</si>
  <si>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</si>
  <si>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</si>
  <si>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</si>
  <si>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</si>
  <si>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</si>
  <si>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</si>
  <si>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</si>
  <si>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</si>
  <si>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</si>
  <si>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</si>
  <si>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</si>
  <si>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</si>
  <si>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</si>
  <si>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</si>
  <si>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</si>
  <si>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</si>
  <si>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</si>
  <si>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</si>
  <si>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</si>
  <si>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</si>
  <si>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</si>
  <si>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</si>
  <si>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</si>
  <si>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</si>
  <si>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</si>
  <si>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</si>
  <si>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</si>
  <si>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</si>
  <si>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</si>
  <si>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</si>
  <si>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</si>
  <si>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</si>
  <si>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</si>
  <si>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</si>
  <si>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</si>
  <si>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</si>
  <si>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</si>
  <si>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</si>
  <si>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</si>
  <si>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</si>
  <si>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</si>
  <si>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</si>
  <si>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</si>
  <si>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</si>
  <si>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</si>
  <si>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</si>
  <si>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</si>
  <si>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</si>
  <si>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</si>
  <si>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</si>
  <si>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</si>
  <si>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</si>
  <si>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</si>
  <si>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</si>
  <si>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</si>
  <si>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</si>
  <si>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</si>
  <si>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</si>
  <si>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</si>
  <si>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</si>
  <si>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</si>
  <si>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</si>
  <si>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</si>
  <si>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</si>
  <si>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</si>
  <si>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</si>
  <si>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</si>
  <si>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</si>
  <si>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</si>
  <si>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</si>
  <si>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</si>
  <si>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</si>
  <si>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</si>
  <si>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</si>
  <si>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</si>
  <si>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</si>
  <si>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</si>
  <si>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</si>
  <si>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</si>
  <si>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</si>
  <si>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</si>
  <si>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</si>
  <si>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</si>
  <si>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</si>
  <si>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</si>
  <si>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</si>
  <si>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</si>
  <si>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</si>
  <si>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</si>
  <si>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</si>
  <si>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</si>
  <si>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</si>
  <si>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</si>
  <si>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</si>
  <si>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</si>
  <si>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</si>
  <si>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</si>
  <si>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</si>
  <si>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</si>
  <si>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</si>
  <si>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</si>
  <si>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</si>
  <si>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</si>
  <si>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</si>
  <si>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</si>
  <si>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</si>
  <si>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</si>
  <si>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</si>
  <si>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</si>
  <si>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</si>
  <si>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</si>
  <si>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</si>
  <si>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</si>
  <si>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</si>
  <si>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</si>
  <si>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</si>
  <si>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</si>
  <si>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</si>
  <si>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</si>
  <si>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</si>
  <si>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</si>
  <si>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</si>
  <si>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</si>
  <si>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</si>
  <si>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</si>
  <si>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</si>
  <si>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</si>
  <si>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</si>
  <si>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</si>
  <si>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</si>
  <si>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</si>
  <si>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</si>
  <si>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</si>
  <si>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</si>
  <si>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</si>
  <si>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</si>
  <si>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</si>
  <si>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</si>
  <si>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</si>
  <si>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</si>
  <si>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</si>
  <si>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</si>
  <si>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</si>
  <si>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</si>
  <si>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</si>
  <si>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</si>
  <si>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</si>
  <si>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</si>
  <si>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</si>
  <si>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</si>
  <si>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</si>
  <si>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</si>
  <si>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</si>
  <si>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</si>
  <si>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</si>
  <si>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</si>
  <si>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</si>
  <si>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</si>
  <si>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</si>
  <si>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</si>
  <si>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</si>
  <si>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</si>
  <si>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</si>
  <si>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</si>
  <si>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</si>
  <si>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</si>
  <si>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</si>
  <si>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</si>
  <si>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</si>
  <si>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</si>
  <si>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</si>
  <si>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</si>
  <si>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</si>
  <si>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</si>
  <si>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</si>
  <si>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</si>
  <si>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</si>
  <si>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</si>
  <si>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</si>
  <si>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</si>
  <si>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</si>
  <si>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</si>
  <si>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</si>
  <si>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</si>
  <si>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</si>
  <si>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</si>
  <si>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</si>
  <si>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</si>
  <si>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</si>
  <si>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</si>
  <si>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</si>
  <si>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</si>
  <si>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</si>
  <si>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</si>
  <si>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</si>
  <si>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</si>
  <si>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</si>
  <si>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</si>
  <si>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</si>
  <si>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</si>
  <si>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</si>
  <si>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</si>
  <si>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</si>
  <si>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</si>
  <si>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</si>
  <si>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</si>
  <si>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</si>
  <si>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</si>
  <si>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</si>
  <si>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</si>
  <si>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</si>
  <si>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</si>
  <si>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</si>
  <si>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</si>
  <si>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</si>
  <si>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</si>
  <si>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</si>
  <si>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</si>
  <si>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</si>
  <si>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</si>
  <si>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</si>
  <si>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</si>
  <si>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</si>
  <si>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</si>
  <si>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</si>
  <si>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</si>
  <si>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</si>
  <si>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</si>
  <si>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</si>
  <si>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</si>
  <si>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</si>
  <si>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</si>
  <si>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</si>
  <si>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</si>
  <si>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</si>
  <si>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</si>
  <si>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</si>
  <si>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</si>
  <si>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</si>
  <si>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</si>
  <si>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</si>
  <si>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</si>
  <si>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</si>
  <si>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</si>
  <si>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</si>
  <si>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</si>
  <si>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</si>
  <si>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</si>
  <si>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</si>
  <si>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</si>
  <si>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</si>
  <si>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</si>
  <si>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</si>
  <si>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</si>
  <si>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</si>
  <si>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</si>
  <si>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</si>
  <si>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</si>
  <si>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</si>
  <si>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</si>
  <si>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</si>
  <si>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</si>
  <si>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</si>
  <si>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</si>
  <si>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</si>
  <si>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</si>
  <si>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</si>
  <si>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</si>
  <si>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</si>
  <si>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</si>
  <si>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</si>
  <si>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</si>
  <si>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</si>
  <si>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</si>
  <si>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</si>
  <si>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</si>
  <si>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</si>
  <si>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</si>
  <si>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</si>
  <si>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</si>
  <si>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</si>
  <si>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</si>
  <si>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</si>
  <si>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</si>
  <si>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</si>
  <si>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</si>
  <si>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</si>
  <si>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</si>
  <si>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</si>
  <si>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</si>
  <si>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</si>
  <si>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</si>
  <si>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</si>
  <si>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</si>
  <si>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</si>
  <si>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</si>
  <si>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</si>
  <si>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</si>
  <si>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</si>
  <si>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</si>
  <si>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</si>
  <si>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</si>
  <si>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</si>
  <si>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</si>
  <si>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</si>
  <si>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</si>
  <si>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</si>
  <si>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</si>
  <si>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</si>
  <si>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</si>
  <si>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</si>
  <si>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</si>
  <si>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</si>
  <si>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</si>
  <si>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</si>
  <si>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</si>
  <si>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</si>
  <si>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</si>
  <si>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</si>
  <si>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</si>
  <si>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</si>
  <si>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</si>
  <si>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</si>
  <si>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</si>
  <si>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</si>
  <si>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</si>
  <si>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</si>
  <si>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</si>
  <si>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</si>
  <si>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</si>
  <si>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</si>
  <si>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</si>
  <si>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</si>
  <si>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</si>
  <si>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</si>
  <si>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</si>
  <si>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</si>
  <si>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</si>
  <si>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</si>
  <si>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</si>
  <si>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</si>
  <si>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</si>
  <si>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</si>
  <si>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</si>
  <si>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</si>
  <si>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</si>
  <si>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</si>
  <si>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</si>
  <si>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</si>
  <si>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</si>
  <si>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</si>
  <si>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</si>
  <si>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</si>
  <si>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</si>
  <si>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</si>
  <si>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</si>
  <si>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</si>
  <si>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</si>
  <si>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</si>
  <si>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</si>
  <si>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</si>
  <si>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</si>
  <si>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</si>
  <si>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</si>
  <si>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</si>
  <si>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</si>
  <si>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</si>
  <si>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</si>
  <si>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</si>
  <si>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</si>
  <si>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</si>
  <si>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</si>
  <si>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</si>
  <si>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</si>
  <si>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</si>
  <si>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</si>
  <si>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</si>
  <si>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</si>
  <si>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</si>
  <si>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</si>
  <si>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</si>
  <si>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</si>
  <si>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</si>
  <si>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</si>
  <si>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</si>
  <si>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</si>
  <si>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</si>
  <si>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</si>
  <si>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</si>
  <si>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</si>
  <si>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</si>
  <si>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</si>
  <si>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</si>
  <si>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</si>
  <si>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</si>
  <si>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</si>
  <si>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</si>
  <si>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</si>
  <si>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</si>
  <si>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</si>
  <si>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</si>
  <si>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</si>
  <si>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</si>
  <si>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</si>
  <si>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</si>
  <si>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</si>
  <si>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</si>
  <si>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</si>
  <si>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</si>
  <si>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</si>
  <si>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</si>
  <si>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</si>
  <si>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</si>
  <si>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</si>
  <si>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</si>
  <si>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</si>
  <si>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</si>
  <si>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</si>
  <si>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</si>
  <si>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</si>
  <si>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</si>
  <si>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</si>
  <si>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</si>
  <si>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</si>
  <si>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</si>
  <si>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</si>
  <si>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</si>
  <si>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</si>
  <si>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</si>
  <si>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</si>
  <si>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</si>
  <si>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</si>
  <si>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</si>
  <si>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</si>
  <si>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</si>
  <si>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</si>
  <si>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</si>
  <si>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</si>
  <si>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</si>
  <si>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</si>
  <si>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</si>
  <si>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</si>
  <si>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</si>
  <si>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</si>
  <si>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</si>
  <si>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</si>
  <si>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</si>
  <si>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</si>
  <si>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</si>
  <si>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</si>
  <si>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</si>
  <si>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</si>
  <si>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</si>
  <si>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</si>
  <si>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</si>
  <si>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</si>
  <si>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</si>
  <si>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</si>
  <si>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</si>
  <si>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</si>
  <si>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</si>
  <si>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</si>
  <si>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</si>
  <si>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</si>
  <si>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</si>
  <si>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</si>
  <si>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</si>
  <si>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</si>
  <si>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</si>
  <si>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</si>
  <si>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</si>
  <si>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</si>
  <si>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</si>
  <si>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</si>
  <si>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</si>
  <si>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</si>
  <si>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</si>
  <si>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</si>
  <si>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</si>
  <si>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</si>
  <si>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</si>
  <si>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</si>
  <si>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</si>
  <si>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</si>
  <si>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</si>
  <si>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</si>
  <si>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</si>
  <si>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</si>
  <si>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</si>
  <si>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</si>
  <si>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</si>
  <si>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</si>
  <si>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</si>
  <si>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</si>
  <si>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</si>
  <si>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</si>
  <si>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</si>
  <si>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</si>
  <si>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</si>
  <si>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</si>
  <si>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</si>
  <si>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</si>
  <si>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</si>
  <si>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</si>
  <si>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</si>
  <si>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</si>
  <si>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</si>
  <si>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</si>
  <si>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</si>
  <si>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</si>
  <si>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</si>
  <si>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</si>
  <si>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</si>
  <si>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</si>
  <si>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</si>
  <si>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</si>
  <si>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</si>
  <si>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</si>
  <si>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</si>
  <si>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</si>
  <si>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</si>
  <si>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</si>
  <si>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</si>
  <si>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</si>
  <si>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</si>
  <si>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</si>
  <si>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</si>
  <si>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</si>
  <si>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</si>
  <si>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</si>
  <si>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</si>
  <si>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</si>
  <si>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</si>
  <si>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</si>
  <si>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</si>
  <si>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</si>
  <si>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</si>
  <si>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</si>
  <si>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</si>
  <si>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</si>
  <si>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</si>
  <si>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</si>
  <si>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</si>
  <si>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</si>
  <si>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</si>
  <si>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</si>
  <si>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</si>
  <si>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</si>
  <si>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</si>
  <si>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</si>
  <si>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</si>
  <si>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</si>
  <si>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</si>
  <si>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</si>
  <si>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</si>
  <si>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</si>
  <si>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</si>
  <si>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</si>
  <si>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</si>
  <si>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</si>
  <si>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</si>
  <si>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</si>
  <si>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</si>
  <si>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</si>
  <si>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</si>
  <si>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</si>
  <si>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</si>
  <si>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</si>
  <si>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</si>
  <si>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</si>
  <si>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</si>
  <si>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</si>
  <si>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</si>
  <si>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</si>
  <si>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</si>
  <si>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</si>
  <si>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</si>
  <si>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</si>
  <si>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</si>
  <si>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</si>
  <si>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</si>
  <si>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</si>
  <si>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</si>
  <si>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</si>
  <si>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</si>
  <si>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</si>
  <si>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</si>
  <si>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</si>
  <si>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</si>
  <si>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</si>
  <si>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</si>
  <si>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</si>
  <si>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</si>
  <si>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</si>
  <si>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</si>
  <si>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</si>
  <si>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</si>
  <si>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</si>
  <si>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</si>
  <si>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</si>
  <si>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</si>
  <si>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</si>
  <si>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</si>
  <si>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</si>
  <si>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</si>
  <si>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</si>
  <si>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</si>
  <si>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</si>
  <si>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</si>
  <si>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</si>
  <si>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</si>
  <si>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</si>
  <si>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</si>
  <si>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</si>
  <si>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</si>
  <si>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</si>
  <si>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</si>
  <si>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</si>
  <si>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</si>
  <si>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</si>
  <si>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</si>
  <si>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</si>
  <si>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</si>
  <si>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</si>
  <si>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</si>
  <si>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</si>
  <si>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</si>
  <si>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</si>
  <si>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</si>
  <si>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</si>
  <si>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</si>
  <si>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</si>
  <si>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</si>
  <si>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</si>
  <si>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</si>
  <si>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</si>
  <si>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</si>
  <si>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</si>
  <si>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</si>
  <si>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</si>
  <si>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</si>
  <si>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</si>
  <si>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</si>
  <si>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</si>
  <si>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</si>
  <si>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</si>
  <si>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</si>
  <si>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</si>
  <si>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</si>
  <si>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</si>
  <si>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</si>
  <si>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</si>
  <si>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</si>
  <si>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</si>
  <si>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</si>
  <si>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</si>
  <si>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</si>
  <si>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</si>
  <si>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</si>
  <si>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</si>
  <si>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</si>
  <si>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</si>
  <si>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</si>
  <si>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</si>
  <si>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</si>
  <si>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</si>
  <si>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</si>
  <si>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</si>
  <si>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</si>
  <si>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</si>
  <si>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</si>
  <si>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</si>
  <si>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</si>
  <si>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</si>
  <si>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</si>
  <si>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</si>
  <si>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</si>
  <si>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</si>
  <si>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</si>
  <si>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</si>
  <si>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</si>
  <si>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</si>
  <si>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</si>
  <si>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</si>
  <si>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</si>
  <si>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</si>
  <si>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</si>
  <si>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</si>
  <si>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</si>
  <si>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</si>
  <si>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</si>
  <si>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</si>
  <si>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</si>
  <si>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</si>
  <si>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</si>
  <si>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</si>
  <si>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</si>
  <si>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</si>
  <si>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</si>
  <si>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</si>
  <si>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</si>
  <si>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</si>
  <si>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</si>
  <si>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</si>
  <si>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</si>
  <si>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</si>
  <si>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</si>
  <si>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</si>
  <si>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</si>
  <si>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</si>
  <si>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</si>
  <si>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</si>
  <si>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</si>
  <si>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</si>
  <si>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</si>
  <si>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</si>
  <si>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</si>
  <si>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</si>
  <si>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</si>
  <si>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</si>
  <si>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</si>
  <si>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</si>
  <si>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</si>
  <si>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</si>
  <si>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</si>
  <si>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</si>
  <si>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</si>
  <si>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</si>
  <si>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</si>
  <si>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</si>
  <si>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</si>
  <si>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</si>
  <si>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</si>
  <si>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</si>
  <si>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</si>
  <si>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</si>
  <si>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</si>
  <si>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</si>
  <si>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</si>
  <si>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</si>
  <si>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</si>
  <si>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</si>
  <si>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</si>
  <si>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</si>
  <si>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</si>
  <si>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</si>
  <si>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</si>
  <si>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</si>
  <si>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</si>
  <si>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</si>
  <si>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</si>
  <si>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</si>
  <si>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</si>
  <si>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</si>
  <si>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</si>
  <si>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</si>
  <si>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</si>
  <si>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</si>
  <si>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</si>
  <si>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</si>
  <si>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</si>
  <si>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</si>
  <si>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</si>
  <si>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</si>
  <si>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</si>
  <si>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</si>
  <si>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</si>
  <si>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</si>
  <si>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</si>
  <si>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</si>
  <si>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</si>
  <si>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</si>
  <si>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</si>
  <si>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</si>
  <si>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</si>
  <si>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</si>
  <si>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</si>
  <si>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</si>
  <si>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</si>
  <si>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</si>
  <si>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</si>
  <si>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</si>
  <si>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</si>
  <si>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</si>
  <si>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</si>
  <si>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</si>
  <si>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</si>
  <si>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</si>
  <si>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</si>
  <si>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</si>
  <si>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</si>
  <si>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</si>
  <si>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</si>
  <si>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</si>
  <si>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</si>
  <si>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</si>
  <si>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</si>
  <si>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</si>
  <si>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</si>
  <si>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</si>
  <si>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</si>
  <si>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</si>
  <si>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</si>
  <si>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</si>
  <si>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</si>
  <si>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</si>
  <si>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</si>
  <si>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</si>
  <si>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</si>
  <si>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</si>
  <si>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</si>
  <si>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</si>
  <si>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</si>
  <si>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</si>
  <si>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</si>
  <si>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</si>
  <si>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</si>
  <si>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</si>
  <si>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</si>
  <si>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</si>
  <si>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</si>
  <si>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</si>
  <si>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</si>
  <si>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</si>
  <si>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</si>
  <si>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</si>
  <si>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</si>
  <si>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</si>
  <si>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</si>
  <si>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</si>
  <si>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</si>
  <si>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</si>
  <si>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</si>
  <si>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</si>
  <si>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</si>
  <si>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</si>
  <si>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</si>
  <si>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</si>
  <si>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</si>
  <si>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</si>
  <si>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</si>
  <si>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</si>
  <si>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</si>
  <si>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</si>
  <si>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</si>
  <si>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</si>
  <si>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</si>
  <si>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</si>
  <si>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</si>
  <si>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</si>
  <si>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</si>
  <si>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</si>
  <si>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</si>
  <si>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</si>
  <si>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</si>
  <si>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</si>
  <si>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</si>
  <si>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</si>
  <si>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</si>
  <si>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</si>
  <si>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</si>
  <si>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</si>
  <si>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</si>
  <si>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</si>
  <si>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</si>
  <si>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</si>
  <si>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</si>
  <si>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</si>
  <si>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</si>
  <si>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</si>
  <si>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</si>
  <si>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</si>
  <si>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</si>
  <si>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</si>
  <si>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</si>
  <si>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</si>
  <si>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</si>
  <si>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</si>
  <si>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</si>
  <si>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</si>
  <si>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</si>
  <si>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</si>
  <si>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</si>
  <si>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</si>
  <si>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</si>
  <si>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</si>
  <si>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</si>
  <si>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</si>
  <si>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</si>
  <si>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</si>
  <si>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</si>
  <si>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</si>
  <si>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</si>
  <si>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</si>
  <si>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</si>
  <si>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</si>
  <si>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</si>
  <si>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</si>
  <si>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</si>
  <si>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</si>
  <si>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</si>
  <si>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</si>
  <si>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</si>
  <si>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</si>
  <si>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</si>
  <si>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</si>
  <si>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</si>
  <si>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</si>
  <si>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</si>
  <si>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</si>
  <si>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</si>
  <si>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</si>
  <si>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</si>
  <si>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</si>
  <si>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</si>
  <si>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</si>
  <si>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</si>
  <si>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</si>
  <si>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</si>
  <si>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</si>
  <si>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</si>
  <si>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</si>
  <si>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</si>
  <si>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</si>
  <si>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</si>
  <si>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</si>
  <si>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</si>
  <si>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</si>
  <si>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</si>
  <si>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</si>
  <si>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</si>
  <si>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</si>
  <si>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</si>
  <si>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</si>
  <si>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</si>
  <si>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</si>
  <si>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</si>
  <si>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</si>
  <si>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</si>
  <si>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</si>
  <si>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</si>
  <si>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</si>
  <si>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</si>
  <si>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</si>
  <si>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</si>
  <si>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</si>
  <si>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</si>
  <si>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</si>
  <si>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</si>
  <si>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</si>
  <si>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</si>
  <si>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</si>
  <si>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</si>
  <si>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</si>
  <si>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</si>
  <si>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</si>
  <si>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</si>
  <si>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</si>
  <si>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</si>
  <si>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</si>
  <si>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</si>
  <si>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</si>
  <si>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</si>
  <si>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</si>
  <si>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</si>
  <si>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</si>
  <si>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</si>
  <si>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</si>
  <si>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</si>
  <si>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</si>
  <si>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</si>
  <si>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</si>
  <si>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</si>
  <si>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</si>
  <si>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</si>
  <si>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</si>
  <si>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</si>
  <si>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</si>
  <si>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</si>
  <si>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</si>
  <si>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</si>
  <si>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</si>
  <si>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</si>
  <si>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</si>
  <si>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</si>
  <si>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</si>
  <si>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</si>
  <si>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</si>
  <si>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</si>
  <si>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</si>
  <si>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</si>
  <si>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</si>
  <si>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</si>
  <si>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</si>
  <si>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</si>
  <si>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</si>
  <si>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</si>
  <si>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</si>
  <si>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</si>
  <si>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</si>
  <si>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</si>
  <si>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</si>
  <si>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</si>
  <si>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</si>
  <si>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</si>
  <si>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</si>
  <si>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</si>
  <si>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</si>
  <si>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</si>
  <si>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</si>
  <si>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</si>
  <si>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</si>
  <si>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</si>
  <si>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</si>
  <si>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</si>
  <si>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</si>
  <si>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</si>
  <si>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</si>
  <si>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</si>
  <si>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</si>
  <si>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</si>
  <si>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</si>
  <si>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</si>
  <si>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</si>
  <si>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</si>
  <si>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</si>
  <si>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</si>
  <si>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</si>
  <si>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</si>
  <si>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</si>
  <si>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</si>
  <si>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</si>
  <si>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</si>
  <si>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</si>
  <si>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</si>
  <si>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</si>
  <si>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</si>
  <si>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</si>
  <si>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</si>
  <si>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</si>
  <si>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</si>
  <si>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</si>
  <si>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</si>
  <si>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</si>
  <si>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</si>
  <si>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</si>
  <si>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</si>
  <si>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</si>
  <si>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</si>
  <si>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</si>
  <si>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</si>
  <si>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</si>
  <si>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</si>
  <si>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</si>
  <si>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</si>
  <si>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</si>
  <si>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</si>
  <si>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</si>
  <si>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</si>
  <si>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</si>
  <si>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</si>
  <si>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</si>
  <si>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</si>
  <si>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</si>
  <si>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</si>
  <si>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</si>
  <si>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</si>
  <si>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</si>
  <si>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</si>
  <si>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</si>
  <si>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</si>
  <si>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</si>
  <si>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</si>
  <si>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</si>
  <si>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</si>
  <si>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</si>
  <si>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</si>
  <si>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</si>
  <si>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</si>
  <si>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</si>
  <si>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</si>
  <si>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</si>
  <si>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</si>
  <si>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</si>
  <si>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</si>
  <si>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</si>
  <si>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</si>
  <si>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</si>
  <si>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</si>
  <si>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</si>
  <si>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</si>
  <si>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</si>
  <si>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</si>
  <si>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</si>
  <si>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</si>
  <si>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</si>
  <si>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</si>
  <si>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</si>
  <si>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</si>
  <si>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</si>
  <si>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</si>
  <si>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</si>
  <si>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</si>
  <si>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</si>
  <si>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</si>
  <si>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</si>
  <si>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</si>
  <si>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</si>
  <si>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</si>
  <si>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</si>
  <si>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</si>
  <si>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</si>
  <si>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</si>
  <si>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</si>
  <si>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</si>
  <si>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</si>
  <si>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</si>
  <si>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</si>
  <si>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</si>
  <si>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</si>
  <si>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</si>
  <si>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</si>
  <si>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</si>
  <si>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</si>
  <si>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</si>
  <si>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</si>
  <si>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</si>
  <si>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</si>
  <si>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</si>
  <si>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</si>
  <si>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</si>
  <si>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</si>
  <si>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</si>
  <si>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</si>
  <si>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</si>
  <si>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</si>
  <si>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</si>
  <si>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</si>
  <si>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</si>
  <si>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</si>
  <si>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</si>
  <si>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</si>
  <si>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</si>
  <si>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</si>
  <si>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</si>
  <si>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</si>
  <si>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</si>
  <si>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</si>
  <si>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</si>
  <si>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</si>
  <si>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</si>
  <si>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</si>
  <si>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</si>
  <si>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</si>
  <si>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</si>
  <si>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</si>
  <si>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</si>
  <si>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</si>
  <si>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</si>
  <si>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</si>
  <si>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</si>
  <si>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</si>
  <si>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</si>
  <si>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</si>
  <si>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</si>
  <si>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</si>
  <si>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</si>
  <si>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</si>
  <si>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</si>
  <si>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</si>
  <si>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</si>
  <si>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</si>
  <si>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</si>
  <si>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</si>
  <si>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</si>
  <si>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</si>
  <si>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</si>
  <si>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</si>
  <si>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</si>
  <si>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</si>
  <si>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</si>
  <si>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</si>
  <si>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</si>
  <si>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</si>
  <si>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</si>
  <si>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</si>
  <si>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</si>
  <si>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</si>
  <si>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</si>
  <si>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</si>
  <si>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</si>
  <si>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</si>
  <si>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</si>
  <si>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</si>
  <si>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</si>
  <si>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</si>
  <si>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</si>
  <si>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</si>
  <si>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</si>
  <si>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</si>
  <si>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</si>
  <si>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</si>
  <si>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</si>
  <si>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</si>
  <si>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</si>
  <si>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</si>
  <si>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</si>
  <si>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</si>
  <si>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</si>
  <si>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</si>
  <si>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</si>
  <si>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</si>
  <si>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</si>
  <si>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</si>
  <si>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</si>
  <si>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</si>
  <si>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</si>
  <si>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</si>
  <si>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</si>
  <si>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</si>
  <si>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</si>
  <si>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</si>
  <si>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</si>
  <si>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</si>
  <si>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</si>
  <si>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</si>
  <si>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</si>
  <si>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</si>
  <si>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</si>
  <si>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</si>
  <si>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</si>
  <si>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</si>
  <si>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</si>
  <si>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</si>
  <si>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</si>
  <si>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</si>
  <si>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</si>
  <si>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</si>
  <si>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</si>
  <si>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</si>
  <si>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</si>
  <si>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</si>
  <si>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</si>
  <si>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</si>
  <si>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</si>
  <si>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</si>
  <si>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</si>
  <si>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</si>
  <si>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</si>
  <si>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</si>
  <si>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</si>
  <si>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</si>
  <si>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</si>
  <si>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</si>
  <si>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</si>
  <si>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</si>
  <si>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</si>
  <si>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</si>
  <si>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</si>
  <si>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</si>
  <si>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</si>
  <si>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</si>
  <si>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</si>
  <si>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</si>
  <si>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</si>
  <si>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</si>
  <si>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</si>
  <si>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</si>
  <si>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</si>
  <si>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</si>
  <si>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</si>
  <si>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</si>
  <si>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</si>
  <si>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</si>
  <si>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</si>
  <si>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</si>
  <si>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</si>
  <si>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</si>
  <si>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</si>
  <si>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</si>
  <si>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</si>
  <si>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</si>
  <si>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</si>
  <si>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</si>
  <si>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</si>
  <si>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</si>
  <si>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</si>
  <si>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</si>
  <si>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</si>
  <si>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</si>
  <si>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</si>
  <si>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</si>
  <si>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</si>
  <si>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</si>
  <si>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</si>
  <si>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</si>
  <si>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</si>
  <si>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</si>
  <si>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</si>
  <si>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</si>
  <si>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</si>
  <si>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</si>
  <si>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</si>
  <si>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</si>
  <si>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</si>
  <si>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</si>
  <si>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</si>
  <si>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</si>
  <si>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</si>
  <si>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</si>
  <si>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</si>
  <si>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</si>
  <si>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</si>
  <si>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</si>
  <si>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</si>
  <si>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</si>
  <si>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</si>
  <si>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</si>
  <si>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</si>
  <si>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</si>
  <si>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</si>
  <si>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</si>
  <si>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</si>
  <si>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</si>
  <si>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</si>
  <si>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</si>
  <si>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</si>
  <si>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</si>
  <si>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</si>
  <si>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</si>
  <si>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</si>
  <si>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</si>
  <si>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</si>
  <si>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</si>
  <si>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</si>
  <si>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</si>
  <si>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</si>
  <si>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</si>
  <si>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</si>
  <si>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</si>
  <si>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</si>
  <si>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</si>
  <si>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</si>
  <si>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</si>
  <si>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</si>
  <si>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</si>
  <si>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</si>
  <si>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</si>
  <si>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</si>
  <si>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</si>
  <si>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</si>
  <si>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</si>
  <si>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</si>
  <si>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</si>
  <si>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</si>
  <si>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</si>
  <si>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</si>
  <si>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</si>
  <si>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</si>
  <si>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</si>
  <si>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</si>
  <si>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</si>
  <si>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</si>
  <si>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</si>
  <si>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</si>
  <si>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</si>
  <si>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</si>
  <si>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</si>
  <si>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</si>
  <si>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</si>
  <si>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</si>
  <si>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</si>
  <si>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</si>
  <si>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</si>
  <si>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</si>
  <si>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</si>
  <si>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</si>
  <si>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</si>
  <si>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</si>
  <si>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</si>
  <si>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</si>
  <si>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</si>
  <si>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</si>
  <si>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</si>
  <si>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</si>
  <si>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</si>
  <si>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</si>
  <si>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</si>
  <si>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</si>
  <si>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</si>
  <si>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</si>
  <si>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</si>
  <si>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</si>
  <si>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</si>
  <si>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</si>
  <si>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</si>
  <si>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</si>
  <si>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</si>
  <si>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</si>
  <si>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</si>
  <si>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</si>
  <si>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</si>
  <si>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</si>
  <si>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</si>
  <si>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</si>
  <si>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</si>
  <si>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</si>
  <si>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</si>
  <si>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</si>
  <si>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</si>
  <si>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</si>
  <si>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</si>
  <si>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</si>
  <si>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</si>
  <si>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</si>
  <si>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</si>
  <si>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</si>
  <si>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</si>
  <si>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</si>
  <si>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</si>
  <si>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</si>
  <si>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</si>
  <si>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</si>
  <si>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</si>
  <si>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</si>
  <si>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</si>
  <si>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</si>
  <si>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</si>
  <si>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</si>
  <si>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</si>
  <si>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</si>
  <si>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</si>
  <si>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</si>
  <si>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</si>
  <si>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</si>
  <si>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</si>
  <si>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</si>
  <si>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</si>
  <si>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</si>
  <si>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</si>
  <si>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</si>
  <si>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</si>
  <si>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</si>
  <si>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</si>
  <si>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</si>
  <si>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</si>
  <si>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</si>
  <si>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</si>
  <si>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</si>
  <si>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</si>
  <si>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</si>
  <si>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</si>
  <si>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</si>
  <si>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</si>
  <si>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</si>
  <si>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</si>
  <si>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</si>
  <si>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</si>
  <si>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</si>
  <si>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</si>
  <si>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</si>
  <si>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</si>
  <si>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</si>
  <si>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</si>
  <si>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</si>
  <si>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</si>
  <si>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</si>
  <si>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</si>
  <si>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</si>
  <si>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</si>
  <si>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</si>
  <si>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</si>
  <si>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</si>
  <si>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</si>
  <si>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</si>
  <si>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</si>
  <si>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</si>
  <si>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</si>
  <si>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</si>
  <si>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</si>
  <si>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</si>
  <si>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</si>
  <si>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</si>
  <si>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</si>
  <si>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</si>
  <si>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</si>
  <si>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</si>
  <si>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</si>
  <si>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</si>
  <si>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</si>
  <si>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</si>
  <si>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</si>
  <si>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</si>
  <si>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</si>
  <si>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</si>
  <si>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</si>
  <si>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</si>
  <si>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</si>
  <si>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</si>
  <si>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</si>
  <si>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</si>
  <si>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</si>
  <si>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</si>
  <si>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</si>
  <si>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</si>
  <si>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</si>
  <si>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</si>
  <si>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</si>
  <si>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</si>
  <si>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</si>
  <si>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</si>
  <si>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</si>
  <si>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</si>
  <si>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</si>
  <si>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</si>
  <si>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</si>
  <si>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</si>
  <si>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</si>
  <si>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</si>
  <si>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</si>
  <si>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</si>
  <si>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</si>
  <si>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</si>
  <si>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</si>
  <si>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</si>
  <si>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</si>
  <si>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</si>
  <si>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</si>
  <si>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</si>
  <si>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</si>
  <si>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</si>
  <si>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</si>
  <si>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</si>
  <si>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</si>
  <si>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</si>
  <si>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</si>
  <si>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</si>
  <si>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</si>
  <si>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</si>
  <si>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</si>
  <si>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</si>
  <si>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</si>
  <si>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</si>
  <si>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</si>
  <si>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</si>
  <si>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</si>
  <si>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</si>
  <si>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</si>
  <si>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</si>
  <si>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</si>
  <si>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</si>
  <si>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</si>
  <si>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</si>
  <si>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</si>
  <si>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</si>
  <si>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</si>
  <si>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</si>
  <si>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</si>
  <si>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</si>
  <si>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</si>
  <si>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</si>
  <si>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</si>
  <si>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</si>
  <si>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</si>
  <si>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</si>
  <si>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</si>
  <si>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</si>
  <si>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</si>
  <si>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</si>
  <si>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</si>
  <si>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</si>
  <si>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</si>
  <si>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</si>
  <si>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</si>
  <si>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</si>
  <si>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</si>
  <si>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</si>
  <si>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</si>
  <si>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</si>
  <si>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</si>
  <si>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</si>
  <si>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</si>
  <si>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</si>
  <si>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</si>
  <si>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</si>
  <si>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</si>
  <si>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</si>
  <si>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</si>
  <si>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</si>
  <si>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</si>
  <si>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</si>
  <si>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</si>
  <si>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</si>
  <si>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</si>
  <si>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</si>
  <si>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</si>
  <si>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</si>
  <si>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</si>
  <si>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</si>
  <si>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</si>
  <si>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</si>
  <si>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</si>
  <si>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</si>
  <si>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</si>
  <si>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</si>
  <si>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</si>
  <si>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</si>
  <si>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</si>
  <si>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</si>
  <si>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</si>
  <si>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</si>
  <si>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</si>
  <si>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</si>
  <si>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</si>
  <si>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</si>
  <si>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</si>
  <si>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</si>
  <si>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</si>
  <si>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</si>
  <si>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</si>
  <si>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</si>
  <si>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</si>
  <si>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</si>
  <si>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</si>
  <si>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</si>
  <si>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</si>
  <si>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</si>
  <si>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</si>
  <si>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</si>
  <si>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</si>
  <si>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</si>
  <si>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</si>
  <si>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</si>
  <si>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</si>
  <si>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</si>
  <si>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</si>
  <si>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</si>
  <si>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</si>
  <si>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</si>
  <si>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</si>
  <si>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</si>
  <si>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</si>
  <si>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</si>
  <si>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</si>
  <si>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</si>
  <si>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</si>
  <si>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</si>
  <si>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</si>
  <si>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</si>
  <si>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</si>
  <si>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</si>
  <si>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</si>
  <si>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</si>
  <si>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</si>
  <si>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</si>
  <si>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</si>
  <si>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</si>
  <si>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</si>
  <si>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</si>
  <si>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</si>
  <si>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</si>
  <si>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</si>
  <si>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</si>
  <si>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</si>
  <si>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</si>
  <si>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</si>
  <si>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</si>
  <si>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</si>
  <si>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</si>
  <si>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</si>
  <si>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</si>
  <si>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</si>
  <si>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</si>
  <si>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</si>
  <si>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</si>
  <si>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</si>
  <si>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</si>
  <si>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</si>
  <si>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</si>
  <si>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</si>
  <si>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</si>
  <si>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</si>
  <si>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</si>
  <si>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</si>
  <si>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</si>
  <si>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</si>
  <si>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</si>
  <si>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</si>
  <si>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</si>
  <si>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</si>
  <si>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</si>
  <si>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</si>
  <si>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</si>
  <si>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</si>
  <si>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</si>
  <si>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</si>
  <si>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</si>
  <si>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</si>
  <si>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</si>
  <si>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</si>
  <si>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</si>
  <si>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</si>
  <si>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</si>
  <si>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</si>
  <si>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</si>
  <si>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</si>
  <si>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</si>
  <si>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</si>
  <si>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</si>
  <si>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</si>
  <si>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</si>
  <si>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</si>
  <si>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</si>
  <si>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</si>
  <si>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</si>
  <si>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</si>
  <si>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</si>
  <si>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</si>
  <si>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</si>
  <si>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</si>
  <si>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</si>
  <si>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</si>
  <si>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</si>
  <si>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</si>
  <si>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</si>
  <si>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</si>
  <si>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</si>
  <si>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</si>
  <si>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</si>
  <si>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</si>
  <si>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</si>
  <si>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</si>
  <si>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</si>
  <si>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</si>
  <si>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</si>
  <si>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</si>
  <si>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</si>
  <si>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</si>
  <si>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</si>
  <si>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</si>
  <si>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</si>
  <si>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</si>
  <si>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</si>
  <si>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</si>
  <si>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</si>
  <si>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</si>
  <si>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</si>
  <si>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</si>
  <si>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</si>
  <si>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</si>
  <si>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</si>
  <si>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</si>
  <si>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</si>
  <si>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</si>
  <si>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</si>
  <si>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</si>
  <si>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</si>
  <si>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</si>
  <si>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</si>
  <si>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</si>
  <si>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</si>
  <si>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</si>
  <si>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</si>
  <si>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</si>
  <si>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</si>
  <si>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</si>
  <si>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</si>
  <si>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</si>
  <si>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</si>
  <si>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</si>
  <si>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</si>
  <si>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</si>
  <si>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</si>
  <si>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</si>
  <si>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</si>
  <si>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</si>
  <si>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</si>
  <si>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</si>
  <si>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</si>
  <si>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</si>
  <si>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</si>
  <si>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</si>
  <si>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</si>
  <si>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</si>
  <si>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</si>
  <si>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</si>
  <si>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</si>
  <si>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</si>
  <si>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</si>
  <si>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</si>
  <si>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</si>
  <si>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</si>
  <si>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</si>
  <si>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</si>
  <si>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</si>
  <si>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</si>
  <si>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</si>
  <si>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</si>
  <si>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</si>
  <si>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</si>
  <si>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</si>
  <si>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</si>
  <si>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</si>
  <si>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</si>
  <si>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</si>
  <si>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</si>
  <si>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</si>
  <si>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</si>
  <si>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</si>
  <si>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</si>
  <si>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</si>
  <si>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</si>
  <si>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</si>
  <si>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</si>
  <si>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</si>
  <si>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</si>
  <si>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</si>
  <si>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</si>
  <si>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</si>
  <si>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</si>
  <si>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</si>
  <si>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</si>
  <si>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</si>
  <si>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</si>
  <si>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</si>
  <si>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</si>
  <si>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</si>
  <si>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</si>
  <si>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</si>
  <si>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</si>
  <si>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</si>
  <si>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</si>
  <si>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</si>
  <si>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</si>
  <si>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</si>
  <si>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</si>
  <si>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</si>
  <si>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</si>
  <si>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</si>
  <si>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</si>
  <si>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</si>
  <si>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</si>
  <si>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</si>
  <si>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</si>
  <si>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</si>
  <si>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</si>
  <si>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</si>
  <si>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</si>
  <si>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</si>
  <si>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</si>
  <si>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</si>
  <si>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</si>
  <si>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</si>
  <si>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</si>
  <si>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</si>
  <si>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</si>
  <si>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</si>
  <si>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</si>
  <si>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</si>
  <si>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</si>
  <si>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</si>
  <si>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</si>
  <si>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</si>
  <si>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</si>
  <si>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</si>
  <si>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</si>
  <si>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</si>
  <si>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</si>
  <si>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</si>
  <si>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</si>
  <si>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</si>
  <si>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</si>
  <si>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</si>
  <si>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</si>
  <si>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</si>
  <si>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</si>
  <si>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</si>
  <si>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</si>
  <si>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</si>
  <si>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</si>
  <si>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</si>
  <si>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</si>
  <si>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</si>
  <si>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</si>
  <si>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</si>
  <si>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</si>
  <si>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</si>
  <si>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</si>
  <si>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</si>
  <si>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</si>
  <si>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</si>
  <si>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</si>
  <si>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</si>
  <si>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</si>
  <si>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</si>
  <si>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</si>
  <si>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</si>
  <si>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</si>
  <si>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</si>
  <si>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</si>
  <si>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</si>
  <si>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</si>
  <si>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</si>
  <si>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</si>
  <si>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</si>
  <si>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</si>
  <si>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</si>
  <si>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</si>
  <si>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</si>
  <si>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</si>
  <si>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</si>
  <si>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</si>
  <si>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</si>
  <si>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</si>
  <si>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</si>
  <si>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</si>
  <si>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</si>
  <si>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</si>
  <si>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</si>
  <si>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</si>
  <si>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</si>
  <si>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</si>
  <si>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</si>
  <si>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</si>
  <si>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</si>
  <si>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</si>
  <si>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</si>
  <si>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</si>
  <si>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</si>
  <si>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</si>
  <si>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</si>
  <si>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</si>
  <si>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</si>
  <si>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</si>
  <si>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</si>
  <si>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</si>
  <si>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</si>
  <si>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</si>
  <si>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</si>
  <si>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</si>
  <si>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</si>
  <si>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</si>
  <si>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</si>
  <si>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</si>
  <si>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</si>
  <si>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</si>
  <si>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</si>
  <si>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</si>
  <si>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</si>
  <si>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</si>
  <si>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</si>
  <si>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</si>
  <si>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</si>
  <si>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</si>
  <si>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</si>
  <si>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</si>
  <si>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</si>
  <si>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</si>
  <si>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</si>
  <si>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</si>
  <si>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</si>
  <si>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</si>
  <si>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</si>
  <si>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</si>
  <si>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</si>
  <si>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</si>
  <si>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</si>
  <si>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</si>
  <si>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</si>
  <si>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</si>
  <si>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</si>
  <si>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</si>
  <si>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</si>
  <si>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</si>
  <si>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</si>
  <si>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</si>
  <si>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</si>
  <si>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</si>
  <si>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</si>
  <si>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</si>
  <si>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</si>
  <si>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</si>
  <si>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</si>
  <si>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</si>
  <si>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</si>
  <si>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</si>
  <si>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</si>
  <si>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</si>
  <si>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</si>
  <si>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</si>
  <si>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</si>
  <si>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</si>
  <si>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</si>
  <si>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</si>
  <si>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</si>
  <si>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</si>
  <si>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</si>
  <si>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</si>
  <si>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</si>
  <si>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</si>
  <si>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</si>
  <si>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</si>
  <si>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</si>
  <si>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</si>
  <si>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</si>
  <si>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</si>
  <si>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</si>
  <si>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</si>
  <si>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</si>
  <si>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</si>
  <si>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</si>
  <si>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</si>
  <si>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</si>
  <si>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</si>
  <si>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</si>
  <si>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</si>
  <si>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</si>
  <si>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</si>
  <si>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</si>
  <si>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</si>
  <si>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</si>
  <si>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</si>
  <si>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</si>
  <si>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</si>
  <si>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</si>
  <si>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</si>
  <si>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</si>
  <si>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</si>
  <si>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</si>
  <si>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</si>
  <si>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</si>
  <si>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</si>
  <si>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</si>
  <si>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</si>
  <si>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</si>
  <si>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</si>
  <si>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</si>
  <si>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</si>
  <si>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</si>
  <si>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</si>
  <si>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</si>
  <si>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</si>
  <si>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</si>
  <si>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</si>
  <si>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</si>
  <si>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</si>
  <si>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</si>
  <si>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</si>
  <si>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</si>
  <si>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</si>
  <si>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</si>
  <si>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</si>
  <si>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</si>
  <si>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</si>
  <si>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</si>
  <si>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</si>
  <si>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</si>
  <si>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</si>
  <si>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</si>
  <si>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</si>
  <si>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</si>
  <si>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</si>
  <si>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</si>
  <si>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</si>
  <si>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</si>
  <si>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</si>
  <si>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</si>
  <si>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</si>
  <si>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</si>
  <si>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</si>
  <si>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</si>
  <si>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</si>
  <si>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</si>
  <si>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</si>
  <si>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</si>
  <si>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</si>
  <si>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</si>
  <si>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</si>
  <si>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</si>
  <si>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</si>
  <si>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</si>
  <si>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</si>
  <si>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</si>
  <si>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</si>
  <si>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</si>
  <si>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</si>
  <si>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</si>
  <si>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</si>
  <si>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</si>
  <si>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</si>
  <si>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</si>
  <si>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</si>
  <si>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</si>
  <si>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</si>
  <si>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</si>
  <si>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</si>
  <si>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</si>
  <si>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</si>
  <si>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</si>
  <si>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</si>
  <si>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</si>
  <si>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</si>
  <si>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</si>
  <si>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</si>
  <si>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</si>
  <si>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</si>
  <si>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</si>
  <si>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</si>
  <si>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</si>
  <si>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</si>
  <si>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</si>
  <si>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</si>
  <si>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</si>
  <si>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</si>
  <si>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</si>
  <si>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</si>
  <si>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</si>
  <si>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</si>
  <si>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</si>
  <si>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</si>
  <si>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</si>
  <si>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</si>
  <si>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</si>
  <si>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</si>
  <si>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</si>
  <si>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</si>
  <si>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</si>
  <si>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</si>
  <si>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</si>
  <si>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</si>
  <si>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</si>
  <si>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</si>
  <si>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</si>
  <si>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</si>
  <si>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</si>
  <si>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</si>
  <si>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</si>
  <si>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</si>
  <si>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</si>
  <si>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</si>
  <si>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</si>
  <si>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</si>
  <si>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</si>
  <si>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</si>
  <si>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</si>
  <si>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</si>
  <si>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</si>
  <si>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</si>
  <si>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</si>
  <si>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</si>
  <si>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</si>
  <si>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</si>
  <si>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</si>
  <si>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</si>
  <si>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</si>
  <si>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</si>
  <si>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</si>
  <si>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</si>
  <si>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</si>
  <si>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</si>
  <si>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</si>
  <si>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</si>
  <si>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</si>
  <si>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</si>
  <si>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</si>
  <si>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</si>
  <si>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</si>
  <si>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</si>
  <si>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</si>
  <si>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</si>
  <si>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</si>
  <si>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</si>
  <si>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</si>
  <si>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</si>
  <si>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</si>
  <si>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</si>
  <si>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</si>
  <si>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</si>
  <si>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</si>
  <si>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</si>
  <si>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</si>
  <si>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</si>
  <si>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</si>
  <si>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</si>
  <si>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</si>
  <si>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</si>
  <si>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</si>
  <si>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</si>
  <si>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</si>
  <si>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</si>
  <si>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</si>
  <si>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</si>
  <si>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</si>
  <si>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</si>
  <si>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</si>
  <si>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</si>
  <si>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</si>
  <si>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</si>
  <si>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</si>
  <si>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</si>
  <si>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</si>
  <si>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</si>
  <si>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</si>
  <si>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</si>
  <si>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</si>
  <si>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</si>
  <si>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</si>
  <si>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</si>
  <si>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</si>
  <si>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</si>
  <si>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</si>
  <si>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</si>
  <si>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</si>
  <si>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</si>
  <si>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</si>
  <si>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</si>
  <si>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</si>
  <si>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</si>
  <si>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</si>
  <si>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</si>
  <si>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</si>
  <si>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</si>
  <si>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</si>
  <si>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</si>
  <si>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</si>
  <si>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</si>
  <si>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</si>
  <si>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</si>
  <si>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</si>
  <si>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</si>
  <si>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</si>
  <si>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</si>
  <si>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</si>
  <si>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</si>
  <si>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</si>
  <si>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</si>
  <si>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</si>
  <si>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</si>
  <si>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</si>
  <si>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</si>
  <si>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</si>
  <si>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</si>
  <si>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</si>
  <si>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</si>
  <si>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</si>
  <si>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</si>
  <si>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</si>
  <si>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</si>
  <si>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</si>
  <si>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</si>
  <si>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</si>
  <si>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</si>
  <si>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</si>
  <si>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</si>
  <si>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</si>
  <si>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</si>
  <si>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</si>
  <si>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</si>
  <si>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</si>
  <si>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</si>
  <si>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</si>
  <si>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</si>
  <si>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</si>
  <si>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</si>
  <si>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</si>
  <si>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</si>
  <si>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</si>
  <si>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</si>
  <si>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</si>
  <si>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</si>
  <si>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</si>
  <si>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</si>
  <si>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</si>
  <si>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</si>
  <si>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</si>
  <si>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</si>
  <si>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</si>
  <si>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</si>
  <si>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</si>
  <si>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</si>
  <si>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</si>
  <si>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</si>
  <si>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</si>
  <si>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</si>
  <si>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</si>
  <si>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</si>
  <si>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</si>
  <si>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</si>
  <si>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</si>
  <si>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</si>
  <si>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</si>
  <si>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</si>
  <si>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</si>
  <si>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</si>
  <si>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</si>
  <si>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</si>
  <si>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</si>
  <si>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</si>
  <si>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</si>
  <si>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</si>
  <si>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</si>
  <si>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</si>
  <si>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</si>
  <si>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</si>
  <si>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</si>
  <si>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</si>
  <si>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</si>
  <si>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</si>
  <si>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</si>
  <si>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</si>
  <si>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</si>
  <si>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</si>
  <si>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</si>
  <si>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</si>
  <si>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</si>
  <si>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</si>
  <si>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</si>
  <si>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</si>
  <si>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</si>
  <si>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</si>
  <si>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</si>
  <si>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</si>
  <si>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</si>
  <si>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</si>
  <si>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</si>
  <si>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</si>
  <si>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</si>
  <si>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</si>
  <si>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</si>
  <si>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</si>
  <si>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</si>
  <si>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</si>
  <si>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</si>
  <si>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</si>
  <si>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</si>
  <si>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</si>
  <si>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</si>
  <si>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</si>
  <si>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</si>
  <si>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</si>
  <si>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</si>
  <si>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</si>
  <si>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</si>
  <si>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</si>
  <si>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</si>
  <si>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</si>
  <si>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</si>
  <si>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</si>
  <si>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</si>
  <si>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</si>
  <si>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</si>
  <si>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</si>
  <si>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</si>
  <si>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</si>
  <si>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</si>
  <si>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</si>
  <si>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</si>
  <si>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</si>
  <si>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</si>
  <si>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</si>
  <si>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</si>
  <si>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</si>
  <si>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</si>
  <si>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</si>
  <si>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</si>
  <si>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</si>
  <si>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</si>
  <si>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</si>
  <si>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</si>
  <si>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</si>
  <si>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</si>
  <si>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</si>
  <si>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</si>
  <si>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</si>
  <si>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</si>
  <si>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</si>
  <si>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</si>
  <si>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</si>
  <si>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</si>
  <si>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</si>
  <si>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</si>
  <si>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</si>
  <si>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</si>
  <si>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</si>
  <si>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</si>
  <si>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</si>
  <si>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</si>
  <si>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</si>
  <si>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</si>
  <si>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</si>
  <si>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</si>
  <si>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</si>
  <si>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</si>
  <si>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</si>
  <si>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</si>
  <si>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</si>
  <si>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</si>
  <si>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</si>
  <si>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</si>
  <si>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</si>
  <si>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</si>
  <si>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</si>
  <si>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</si>
  <si>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</si>
  <si>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</si>
  <si>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</si>
  <si>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</si>
  <si>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</si>
  <si>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</si>
  <si>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</si>
  <si>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</si>
  <si>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</si>
  <si>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</si>
  <si>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</si>
  <si>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</si>
  <si>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</si>
  <si>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</si>
  <si>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</si>
  <si>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</si>
  <si>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</si>
  <si>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</si>
  <si>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</si>
  <si>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</si>
  <si>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</si>
  <si>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</si>
  <si>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</si>
  <si>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</si>
  <si>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</si>
  <si>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</si>
  <si>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</si>
  <si>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</si>
  <si>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</si>
  <si>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</si>
  <si>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</si>
  <si>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</si>
  <si>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</si>
  <si>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</si>
  <si>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</si>
  <si>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</si>
  <si>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</si>
  <si>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</si>
  <si>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</si>
  <si>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</si>
  <si>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</si>
  <si>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</si>
  <si>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</si>
  <si>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</si>
  <si>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</si>
  <si>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</si>
  <si>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</si>
  <si>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</si>
  <si>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</si>
  <si>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</si>
  <si>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</si>
  <si>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</si>
  <si>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</si>
  <si>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</si>
  <si>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</si>
  <si>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</si>
  <si>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</si>
  <si>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</si>
  <si>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</si>
  <si>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</si>
  <si>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</si>
  <si>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</si>
  <si>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</si>
  <si>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</si>
  <si>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</si>
  <si>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</si>
  <si>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</si>
  <si>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</si>
  <si>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</si>
  <si>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</si>
  <si>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</si>
  <si>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</si>
  <si>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</si>
  <si>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</si>
  <si>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</si>
  <si>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</si>
  <si>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</si>
  <si>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</si>
  <si>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</si>
  <si>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</si>
  <si>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</si>
  <si>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</si>
  <si>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</si>
  <si>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</si>
  <si>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</si>
  <si>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</si>
  <si>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</si>
  <si>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</si>
  <si>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</si>
  <si>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</si>
  <si>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</si>
  <si>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</si>
  <si>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</si>
  <si>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</si>
  <si>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</si>
  <si>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</si>
  <si>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</si>
  <si>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</si>
  <si>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</si>
  <si>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</si>
  <si>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</si>
  <si>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</si>
  <si>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</si>
  <si>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</si>
  <si>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</si>
  <si>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</si>
  <si>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</si>
  <si>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</si>
  <si>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</si>
  <si>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</si>
  <si>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</si>
  <si>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</si>
  <si>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</si>
  <si>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</si>
  <si>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</si>
  <si>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</si>
  <si>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</si>
  <si>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</si>
  <si>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</si>
  <si>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</si>
  <si>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</si>
  <si>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</si>
  <si>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</si>
  <si>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</si>
  <si>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</si>
  <si>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</si>
  <si>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</si>
  <si>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</si>
  <si>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</si>
  <si>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</si>
  <si>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</si>
  <si>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</si>
  <si>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</si>
  <si>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</si>
  <si>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</si>
  <si>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</si>
  <si>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</si>
  <si>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</si>
  <si>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</si>
  <si>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</si>
  <si>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</si>
  <si>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</si>
  <si>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</si>
  <si>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</si>
  <si>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</si>
  <si>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</si>
  <si>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</si>
  <si>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</si>
  <si>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</si>
  <si>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</si>
  <si>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</si>
  <si>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</si>
  <si>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</si>
  <si>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</si>
  <si>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</si>
  <si>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</si>
  <si>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</si>
  <si>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</si>
  <si>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</si>
  <si>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</si>
  <si>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</si>
  <si>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</si>
  <si>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</si>
  <si>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</si>
  <si>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</si>
  <si>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</si>
  <si>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</si>
  <si>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</si>
  <si>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</si>
  <si>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</si>
  <si>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</si>
  <si>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</si>
  <si>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</si>
  <si>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</si>
  <si>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</si>
  <si>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</si>
  <si>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</si>
  <si>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</si>
  <si>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</si>
  <si>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</si>
  <si>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</si>
  <si>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</si>
  <si>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</si>
  <si>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</si>
  <si>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</si>
  <si>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</si>
  <si>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</si>
  <si>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</si>
  <si>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</si>
  <si>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</si>
  <si>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</si>
  <si>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</si>
  <si>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</si>
  <si>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</si>
  <si>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</si>
  <si>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</si>
  <si>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</si>
  <si>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</si>
  <si>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</si>
  <si>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</si>
  <si>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</si>
  <si>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</si>
  <si>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</si>
  <si>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</si>
  <si>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</si>
  <si>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</si>
  <si>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</si>
  <si>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</si>
  <si>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</si>
  <si>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</si>
  <si>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</si>
  <si>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</si>
  <si>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</si>
  <si>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</si>
  <si>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</si>
  <si>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</si>
  <si>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</si>
  <si>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</si>
  <si>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</si>
  <si>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</si>
  <si>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</si>
  <si>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</si>
  <si>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</si>
  <si>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</si>
  <si>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</si>
  <si>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</si>
  <si>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</si>
  <si>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</si>
  <si>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</si>
  <si>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</si>
  <si>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</si>
  <si>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</si>
  <si>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</si>
  <si>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</si>
  <si>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</si>
  <si>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</si>
  <si>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</si>
  <si>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</si>
  <si>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</si>
  <si>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</si>
  <si>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</si>
  <si>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</si>
  <si>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</si>
  <si>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</si>
  <si>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</si>
  <si>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</si>
  <si>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</si>
  <si>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</si>
  <si>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</si>
  <si>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</si>
  <si>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</si>
  <si>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</si>
  <si>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</si>
  <si>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</si>
  <si>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</si>
  <si>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</si>
  <si>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</si>
  <si>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</si>
  <si>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</si>
  <si>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</si>
  <si>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</si>
  <si>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</si>
  <si>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</si>
  <si>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</si>
  <si>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</si>
  <si>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</si>
  <si>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</si>
  <si>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</si>
  <si>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</si>
  <si>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</si>
  <si>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</si>
  <si>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</si>
  <si>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</si>
  <si>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</si>
  <si>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</si>
  <si>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</si>
  <si>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</si>
  <si>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</si>
  <si>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</si>
  <si>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</si>
  <si>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</si>
  <si>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</si>
  <si>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</si>
  <si>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</si>
  <si>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</si>
  <si>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</si>
  <si>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</si>
  <si>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</si>
  <si>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</si>
  <si>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</si>
  <si>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</si>
  <si>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</si>
  <si>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</si>
  <si>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</si>
  <si>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</si>
  <si>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</si>
  <si>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</si>
  <si>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</si>
  <si>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</si>
  <si>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</si>
  <si>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</si>
  <si>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</si>
  <si>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</si>
  <si>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</si>
  <si>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</si>
  <si>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</si>
  <si>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</si>
  <si>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</si>
  <si>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</si>
  <si>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</si>
  <si>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</si>
  <si>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</si>
  <si>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</si>
  <si>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</si>
  <si>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</si>
  <si>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</si>
  <si>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</si>
  <si>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</si>
  <si>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</si>
  <si>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</si>
  <si>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</si>
  <si>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</si>
  <si>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</si>
  <si>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</si>
  <si>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</si>
  <si>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</si>
  <si>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</si>
  <si>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</si>
  <si>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</si>
  <si>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</si>
  <si>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</si>
  <si>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</si>
  <si>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</si>
  <si>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</si>
  <si>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</si>
  <si>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</si>
  <si>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</si>
  <si>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</si>
  <si>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</si>
  <si>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</si>
  <si>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</si>
  <si>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</si>
  <si>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</si>
  <si>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</si>
  <si>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</si>
  <si>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</si>
  <si>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</si>
  <si>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</si>
  <si>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</si>
  <si>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</si>
  <si>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</si>
  <si>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</si>
  <si>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</si>
  <si>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</si>
  <si>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</si>
  <si>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</si>
  <si>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</si>
  <si>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</si>
  <si>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</si>
  <si>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</si>
  <si>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</si>
  <si>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</si>
  <si>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</si>
  <si>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</si>
  <si>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</si>
  <si>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</si>
  <si>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</si>
  <si>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</si>
  <si>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</si>
  <si>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</si>
  <si>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</si>
  <si>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</si>
  <si>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</si>
  <si>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</si>
  <si>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</si>
  <si>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</si>
  <si>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</si>
  <si>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</si>
  <si>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</si>
  <si>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</si>
  <si>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</si>
  <si>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</si>
  <si>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</si>
  <si>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</si>
  <si>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</si>
  <si>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</si>
  <si>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</si>
  <si>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</si>
  <si>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</si>
  <si>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</si>
  <si>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</si>
  <si>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</si>
  <si>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</si>
  <si>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</si>
  <si>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</si>
  <si>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</si>
  <si>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</si>
  <si>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</si>
  <si>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</si>
  <si>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</si>
  <si>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</si>
  <si>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</si>
  <si>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</si>
  <si>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</si>
  <si>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</si>
  <si>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</si>
  <si>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</si>
  <si>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</si>
  <si>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</si>
  <si>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</si>
  <si>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</si>
  <si>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</si>
  <si>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</si>
  <si>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</si>
  <si>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</si>
  <si>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</si>
  <si>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</si>
  <si>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</si>
  <si>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</si>
  <si>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</si>
  <si>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</si>
  <si>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</si>
  <si>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</si>
  <si>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</si>
  <si>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</si>
  <si>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</si>
  <si>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</si>
  <si>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</si>
  <si>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</si>
  <si>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</si>
  <si>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</si>
  <si>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</si>
  <si>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</si>
  <si>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</si>
  <si>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</si>
  <si>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</si>
  <si>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</si>
  <si>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</si>
  <si>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</si>
  <si>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</si>
  <si>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</si>
  <si>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</si>
  <si>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</si>
  <si>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</si>
  <si>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</si>
  <si>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</si>
  <si>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</si>
  <si>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</si>
  <si>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</si>
  <si>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</si>
  <si>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</si>
  <si>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</si>
  <si>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</si>
  <si>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</si>
  <si>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</si>
  <si>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</si>
  <si>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</si>
  <si>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</si>
  <si>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</si>
  <si>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</si>
  <si>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</si>
  <si>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</si>
  <si>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</si>
  <si>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</si>
  <si>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</si>
  <si>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</si>
  <si>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</si>
  <si>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</si>
  <si>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</si>
  <si>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</si>
  <si>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</si>
  <si>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</si>
  <si>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</si>
  <si>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</si>
  <si>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</si>
  <si>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</si>
  <si>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</si>
  <si>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</si>
  <si>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</si>
  <si>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</si>
  <si>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</si>
  <si>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</si>
  <si>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</si>
  <si>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</si>
  <si>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</si>
  <si>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</si>
  <si>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</si>
  <si>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</si>
  <si>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</si>
  <si>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</si>
  <si>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</si>
  <si>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</si>
  <si>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</si>
  <si>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</si>
  <si>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</si>
  <si>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</si>
  <si>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</si>
  <si>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</si>
  <si>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</si>
  <si>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</si>
  <si>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</si>
  <si>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</si>
  <si>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</si>
  <si>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</si>
  <si>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</si>
  <si>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</si>
  <si>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</si>
  <si>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</si>
  <si>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</si>
  <si>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</si>
  <si>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</si>
  <si>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</si>
  <si>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</si>
  <si>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</si>
  <si>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</si>
  <si>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</si>
  <si>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</si>
  <si>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</si>
  <si>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</si>
  <si>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</si>
  <si>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</si>
  <si>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</si>
  <si>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</si>
  <si>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</si>
  <si>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</si>
  <si>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</si>
  <si>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</si>
  <si>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</si>
  <si>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</si>
  <si>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</si>
  <si>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</si>
  <si>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</si>
  <si>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</si>
  <si>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</si>
  <si>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</si>
  <si>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</si>
  <si>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</si>
  <si>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</si>
  <si>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</si>
  <si>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</si>
  <si>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</si>
  <si>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</si>
  <si>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</si>
  <si>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</si>
  <si>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</si>
  <si>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</si>
  <si>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</si>
  <si>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</si>
  <si>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</si>
  <si>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</si>
  <si>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</si>
  <si>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</si>
  <si>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</si>
  <si>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</si>
  <si>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</si>
  <si>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</si>
  <si>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</si>
  <si>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</si>
  <si>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</si>
  <si>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</si>
  <si>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</si>
  <si>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</si>
  <si>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</si>
  <si>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</si>
  <si>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</si>
  <si>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</si>
  <si>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</si>
  <si>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</si>
  <si>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</si>
  <si>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</si>
  <si>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</si>
  <si>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</si>
  <si>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</si>
  <si>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</si>
  <si>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</si>
  <si>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</si>
  <si>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</si>
  <si>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</si>
  <si>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</si>
  <si>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</si>
  <si>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</si>
  <si>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</si>
  <si>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</si>
  <si>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</si>
  <si>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</si>
  <si>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</si>
  <si>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</si>
  <si>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</si>
  <si>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</si>
  <si>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</si>
  <si>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</si>
  <si>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</si>
  <si>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</si>
  <si>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</si>
  <si>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</si>
  <si>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</si>
  <si>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</si>
  <si>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</si>
  <si>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</si>
  <si>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</si>
  <si>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</si>
  <si>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</si>
  <si>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</si>
  <si>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</si>
  <si>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</si>
  <si>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</si>
  <si>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</si>
  <si>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</si>
  <si>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</si>
  <si>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</si>
  <si>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</si>
  <si>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</si>
  <si>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</si>
  <si>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</si>
  <si>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</si>
  <si>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</si>
  <si>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</si>
  <si>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</si>
  <si>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</si>
  <si>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</si>
  <si>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</si>
  <si>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</si>
  <si>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</si>
  <si>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</si>
  <si>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</si>
  <si>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</si>
  <si>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</si>
  <si>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</si>
  <si>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</si>
  <si>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</si>
  <si>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</si>
  <si>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</si>
  <si>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</si>
  <si>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</si>
  <si>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</si>
  <si>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</si>
  <si>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</si>
  <si>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</si>
  <si>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</si>
  <si>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</si>
  <si>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</si>
  <si>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</si>
  <si>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</si>
  <si>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</si>
  <si>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</si>
  <si>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</si>
  <si>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</si>
  <si>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</si>
  <si>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</si>
  <si>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</si>
  <si>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</si>
  <si>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</si>
  <si>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</si>
  <si>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</si>
  <si>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</si>
  <si>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</si>
  <si>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</si>
  <si>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</si>
  <si>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</si>
  <si>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</si>
  <si>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</si>
  <si>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</si>
  <si>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</si>
  <si>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</si>
  <si>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</si>
  <si>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</si>
  <si>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</si>
  <si>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</si>
  <si>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</si>
  <si>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</si>
  <si>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</si>
  <si>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</si>
  <si>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</si>
  <si>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</si>
  <si>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</si>
  <si>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</si>
  <si>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</si>
  <si>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</si>
  <si>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</si>
  <si>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</si>
  <si>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</si>
  <si>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</si>
  <si>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</si>
  <si>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</si>
  <si>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</si>
  <si>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</si>
  <si>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</si>
  <si>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</si>
  <si>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</si>
  <si>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</si>
  <si>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</si>
  <si>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</si>
  <si>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</si>
  <si>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</si>
  <si>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</si>
  <si>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</si>
  <si>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</si>
  <si>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</si>
  <si>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</si>
  <si>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</si>
  <si>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</si>
  <si>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</si>
  <si>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</si>
  <si>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</si>
  <si>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</si>
  <si>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</si>
  <si>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</si>
  <si>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</si>
  <si>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</si>
  <si>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</si>
  <si>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</si>
  <si>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</si>
  <si>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</si>
  <si>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</si>
  <si>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</si>
  <si>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</si>
  <si>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</si>
  <si>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</si>
  <si>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</si>
  <si>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</si>
  <si>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</si>
  <si>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</si>
  <si>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</si>
  <si>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</si>
  <si>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</si>
  <si>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</si>
  <si>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</si>
  <si>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</si>
  <si>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</si>
  <si>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</si>
  <si>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</si>
  <si>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</si>
  <si>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</si>
  <si>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</si>
  <si>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</si>
  <si>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</si>
  <si>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</si>
  <si>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</si>
  <si>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</si>
  <si>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</si>
  <si>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</si>
  <si>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</si>
  <si>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</si>
  <si>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</si>
  <si>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</si>
  <si>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</si>
  <si>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</si>
  <si>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</si>
  <si>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</si>
  <si>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</si>
  <si>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</si>
  <si>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</si>
  <si>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</si>
  <si>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</si>
  <si>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</si>
  <si>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</si>
  <si>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</si>
  <si>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</si>
  <si>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</si>
  <si>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</si>
  <si>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</si>
  <si>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</si>
  <si>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</si>
  <si>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</si>
  <si>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</si>
  <si>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</si>
  <si>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</si>
  <si>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</si>
  <si>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</si>
  <si>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</si>
  <si>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</si>
  <si>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</si>
  <si>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</si>
  <si>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</si>
  <si>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</si>
  <si>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</si>
  <si>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</si>
  <si>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</si>
  <si>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</si>
  <si>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</si>
  <si>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</si>
  <si>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</si>
  <si>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</si>
  <si>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</si>
  <si>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</si>
  <si>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</si>
  <si>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</si>
  <si>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</si>
  <si>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</si>
  <si>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</si>
  <si>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</si>
  <si>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</si>
  <si>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</si>
  <si>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</si>
  <si>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</si>
  <si>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</si>
  <si>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</si>
  <si>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</si>
  <si>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</si>
  <si>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</si>
  <si>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</si>
  <si>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</si>
  <si>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</si>
  <si>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</si>
  <si>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</si>
  <si>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</si>
  <si>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</si>
  <si>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</si>
  <si>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</si>
  <si>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</si>
  <si>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</si>
  <si>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</si>
  <si>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</si>
  <si>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</si>
  <si>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</si>
  <si>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</si>
  <si>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</si>
  <si>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</si>
  <si>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</si>
  <si>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</si>
  <si>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</si>
  <si>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</si>
  <si>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</si>
  <si>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</si>
  <si>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</si>
  <si>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</si>
  <si>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</si>
  <si>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</si>
  <si>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</si>
  <si>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</si>
  <si>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</si>
  <si>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</si>
  <si>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</si>
  <si>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</si>
  <si>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</si>
  <si>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</si>
  <si>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</si>
  <si>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</si>
  <si>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</si>
  <si>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</si>
  <si>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</si>
  <si>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</si>
  <si>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</si>
  <si>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</si>
  <si>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</si>
  <si>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</si>
  <si>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</si>
  <si>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</si>
  <si>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</si>
  <si>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</si>
  <si>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</si>
  <si>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</si>
  <si>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</si>
  <si>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</si>
  <si>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</si>
  <si>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</si>
  <si>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</si>
  <si>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</si>
  <si>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</si>
  <si>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</si>
  <si>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</si>
  <si>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</si>
  <si>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</si>
  <si>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</si>
  <si>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</si>
  <si>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</si>
  <si>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</si>
  <si>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</si>
  <si>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</si>
  <si>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</si>
  <si>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</si>
  <si>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</si>
  <si>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</si>
  <si>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</si>
  <si>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</si>
  <si>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</si>
  <si>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</si>
  <si>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</si>
  <si>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</si>
  <si>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</si>
  <si>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</si>
  <si>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</si>
  <si>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</si>
  <si>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</si>
  <si>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</si>
  <si>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</si>
  <si>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</si>
  <si>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</si>
  <si>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</si>
  <si>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</si>
  <si>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</si>
  <si>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</si>
  <si>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</si>
  <si>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</si>
  <si>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</si>
  <si>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</si>
  <si>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</si>
  <si>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</si>
  <si>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</si>
  <si>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</si>
  <si>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</si>
  <si>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</si>
  <si>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</si>
  <si>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</si>
  <si>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</si>
  <si>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</si>
  <si>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</si>
  <si>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</si>
  <si>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</si>
  <si>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</si>
  <si>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</si>
  <si>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</si>
  <si>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</si>
  <si>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</si>
  <si>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</si>
  <si>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</si>
  <si>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</si>
  <si>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</si>
  <si>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</si>
  <si>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</si>
  <si>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</si>
  <si>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</si>
  <si>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</si>
  <si>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</si>
  <si>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</si>
  <si>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</si>
  <si>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</si>
  <si>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</si>
  <si>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</si>
  <si>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</si>
  <si>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</si>
  <si>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</si>
  <si>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</si>
  <si>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</si>
  <si>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</si>
  <si>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</si>
  <si>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</si>
  <si>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</si>
  <si>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</si>
  <si>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</si>
  <si>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</si>
  <si>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</si>
  <si>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</si>
  <si>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</si>
  <si>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</si>
  <si>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</si>
  <si>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</si>
  <si>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</si>
  <si>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</si>
  <si>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</si>
  <si>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</si>
  <si>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</si>
  <si>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</si>
  <si>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</si>
  <si>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</si>
  <si>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</si>
  <si>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</si>
  <si>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</si>
  <si>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</si>
  <si>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</si>
  <si>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</si>
  <si>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</si>
  <si>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</si>
  <si>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</si>
  <si>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</si>
  <si>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</si>
  <si>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</si>
  <si>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</si>
  <si>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</si>
  <si>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</si>
  <si>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</si>
  <si>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</si>
  <si>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</si>
  <si>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</si>
  <si>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</si>
  <si>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</si>
  <si>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</si>
  <si>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</si>
  <si>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</si>
  <si>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</si>
  <si>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</si>
  <si>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</si>
  <si>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</si>
  <si>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</si>
  <si>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</si>
  <si>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</si>
  <si>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</si>
  <si>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</si>
  <si>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</si>
  <si>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</si>
  <si>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</si>
  <si>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</si>
  <si>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</si>
  <si>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</si>
  <si>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</si>
  <si>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</si>
  <si>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</si>
  <si>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</si>
  <si>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</si>
  <si>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</si>
  <si>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</si>
  <si>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</si>
  <si>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</si>
  <si>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</si>
  <si>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</si>
  <si>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</si>
  <si>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</si>
  <si>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</si>
  <si>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</si>
  <si>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</si>
  <si>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Module faulty under arrange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</si>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</sst>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22" fontId="27" fillId="2" borderId="7" xfId="0" applyNumberFormat="1" applyFont="1" applyFill="1" applyBorder="1" applyAlignment="1">
      <alignment horizontal="center" vertical="center" wrapText="1"/>
    </xf>
    <xf numFmtId="0" fontId="22" fillId="0" borderId="8" xfId="0" applyFont="1" applyBorder="1" applyAlignment="1">
      <alignment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314.97526539352111</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45977.923691319447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45977.923691319447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45977.923691319447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45977.923691319447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45977.923691319447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45977.923691319447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45977.923691319447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45977.923691319447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45977.923691319447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45977.923691319447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45977.923691319447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45977.923691319447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45977.923691319447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45977.923691319447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45977.923691319447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45977.923691319447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45977.923691319447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45977.923691319447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45977.923691319447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45977.923691319447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45977.923691319447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45977.923691319447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45977.923691319447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45977.923691319447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45977.923691319447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45977.923691319447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45977.923691319447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45977.923691319447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45977.923691319447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45977.923691319447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45977.923691319447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45977.923691319447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45977.923691319447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45977.923691319447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45977.923691319447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45977.923691319447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45977.923691319447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45977.923691319447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45977.923691319447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45977.923691319447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45977.923691319447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45977.923691319447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45977.923691319447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45977.923691319447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45977.923691319447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45977.923691319447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45977.923691319447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45977.923691319447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45977.923691319447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45977.923691319447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45977.923691319447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45977.923691319447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45977.923691319447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45977.923691319447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45977.923691319447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45977.923691319447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45977.923691319447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45977.923691319447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45977.923691319447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45977.923691319447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45977.923691319447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45977.923691319447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45977.923691319447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45977.923691319447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45977.923691319447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45977.923691319447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45977.923691319447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45977.923691319447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45977.923691319447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45977.923691319447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45977.923691319447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45977.923691319447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45977.923691319447</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45977.923691319447</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451056A5-8472-4D9A-9A4C-3F455CCC7BC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tabSelected="1" workbookViewId="0">
      <pane ySplit="4" topLeftCell="A5" activePane="bottomLeft" state="frozen"/>
      <selection pane="bottomLeft" activeCell="C5" sqref="C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152.92385335648578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1.4873487268559984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45977.923691319447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45977.923691319447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45977.923691319447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45977.923691319447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45977.923691319447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45977.923691319447</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45977.923691319447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45977.923691319447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45977.923691319447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45977.923691319447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45977.923691319447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45977.923691319447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45977.923691319447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45977.923691319447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45977.923691319447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45977.923691319447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45977.923691319447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45977.923691319447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45977.923691319447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45977.923691319447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45977.923691319447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45977.923691319447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45977.923691319447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45977.923691319447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45977.923691319447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45977.923691319447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45977.923691319447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45977.923691319447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45977.923691319447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45977.923691319447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45977.923691319447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45977.923691319447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45977.923691319447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45977.923691319447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45977.923691319447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45977.923691319447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45977.923691319447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45977.923691319447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45977.923691319447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45977.923691319447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45977.923691319447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45977.923691319447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45977.923691319447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45977.923691319447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45977.923691319447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45977.923691319447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45977.923691319447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45977.923691319447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45977.923691319447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45977.923691319447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45977.923691319447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45977.923691319447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45977.923691319447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45977.923691319447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45977.923691319447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45977.923691319447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45977.923691319447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45977.923691319447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45977.923691319447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45977.923691319447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45977.923691319447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45977.923691319447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45977.923691319447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45977.923691319447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45977.923691319447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45977.923691319447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45977.923691319447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45977.923691319447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45977.923691319447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45977.923691319447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45977.923691319447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45977.923691319447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45977.923691319447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45977.923691319447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45977.923691319447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45977.923691319447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45977.923691319447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45977.923691319447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45977.923691319447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45977.923691319447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45977.923691319447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45977.923691319447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45977.923691319447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45977.923691319447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45977.923691319447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45977.923691319447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45977.923691319447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45977.923691319447</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45977.923691319447</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45977.923691319447</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45977.923691319447</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45977.923691319447</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45977.923691319447</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45977.923691319447</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45977.923691319447</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45977.923691319447</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45977.923691319447</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45977.923691319447</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45977.923691319447</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45977.923691319447</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45977.923691319447</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45977.923691319447</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45977.923691319447</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45977.923691319447</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45977.923691319447</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45977.923691319447</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45977.923691319447</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45977.923691319447</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45977.923691319447</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45977.923691319447</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45977.923691319447</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45977.923691319447</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45977.923691319447</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45977.923691319447</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45977.923691319447</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45977.923691319447</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45977.923691319447</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45977.923691319447</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45977.923691319447</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45977.923691319447</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45977.923691319447</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45977.923691319447</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45977.923691319447</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45977.923691319447</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45977.923691319447</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45977.923691319447</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45977.923691319447</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45977.923691319447</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45977.923691319447</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45977.923691319447</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45977.923691319447</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45977.923691319447</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45977.923691319447</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45977.923691319447</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45977.923691319447</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45977.923691319447</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45977.923691319447</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45977.923691319447</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45977.923691319447</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45977.923691319447</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45977.923691319447</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45977.923691319447</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45977.923691319447</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45977.923691319447</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45977.923691319447</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45977.923691319447</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45977.923691319447</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45977.923691319447</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45977.923691319447</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45977.923691319447</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45977.923691319447</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45977.923691319447</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45977.923691319447</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45977.923691319447</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45977.923691319447</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45977.923691319447</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45977.923691319447</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45977.923691319447</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45977.923691319447</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45977.923691319447</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45977.923691319447</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45977.923691319447</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45977.923691319447</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45977.923691319447</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45977.923691319447</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45977.923691319447</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45977.923691319447</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45977.923691319447</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45977.923691319447</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45977.923691319447</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45977.923691319447</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45977.923691319447</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45977.923691319447</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45977.923691319447</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45977.923691319447</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45977.923691319447</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45977.923691319447</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45977.923691319447</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45977.923691319447</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45977.923691319447</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45977.923691319447</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45977.923691319447</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45977.923691319447</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45977.923691319447</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45977.923691319447</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45977.923691319447</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45977.923691319447</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45977.923691319447</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45977.923691319447</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45977.923691319447</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45977.923691319447</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45977.923691319447</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45977.923691319447</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45977.923691319447</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45977.923691319447</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45977.923691319447</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45977.923691319447</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45977.923691319447</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45977.923691319447</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45977.923691319447</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45977.923691319447</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45977.923691319447</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45977.923691319447</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45977.923691319447</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45977.923691319447</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45977.923691319447</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45977.923691319447</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45977.923691319447</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45977.923691319447</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45977.923691319447</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45977.923691319447</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45977.923691319447</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45977.923691319447</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45977.923691319447</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45977.923691319447</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45977.923691319447</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45977.923691319447</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45977.923691319447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45977.923691319447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45977.923691319447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45977.923691319447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45977.923691319447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45977.923691319447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45977.923691319447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45977.923691319447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45977.923691319447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45977.923691319447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45977.923691319447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45977.923691319447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45977.923691319447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45977.923691319447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45977.923691319447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45977.923691319447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45977.923691319447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45977.923691319447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45977.923691319447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45977.923691319447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45977.923691319447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45977.923691319447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45977.923691319447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45977.923691319447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45977.923691319447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45977.923691319447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45977.923691319447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45977.923691319447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45977.923691319447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45977.923691319447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45977.923691319447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45977.923691319447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45977.923691319447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45977.923691319447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45977.923691319447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45977.923691319447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45977.923691319447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45977.923691319447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45977.923691319447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45977.923691319447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45977.923691319447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45977.923691319447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45977.923691319447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45977.923691319447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45977.923691319447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45977.923691319447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45977.923691319447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45977.923691319447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45977.923691319447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45977.923691319447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45977.923691319447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45977.923691319447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45977.923691319447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45977.923691319447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45977.923691319447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45977.923691319447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45977.923691319447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45977.923691319447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45977.923691319447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45977.923691319447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45977.923691319447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45977.923691319447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45977.923691319447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45977.923691319447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45977.923691319447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45977.923691319447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45977.923691319447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45977.923691319447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45977.923691319447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45977.923691319447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45977.923691319447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45977.923691319447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45977.923691319447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45977.923691319447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45977.923691319447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45977.923691319447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45977.923691319447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45977.923691319447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45977.923691319447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45977.923691319447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45977.923691319447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45977.923691319447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45977.923691319447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45977.923691319447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45977.923691319447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45977.923691319447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45977.923691319447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45977.923691319447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45977.923691319447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45977.923691319447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45977.923691319447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45977.923691319447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45977.923691319447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45977.923691319447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45977.923691319447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45977.923691319447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45977.923691319447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45977.923691319447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45977.923691319447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45977.923691319447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45977.923691319447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45977.923691319447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45977.923691319447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45977.923691319447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45977.923691319447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45977.923691319447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45977.923691319447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45977.923691319447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45977.923691319447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45977.923691319447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45977.923691319447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45977.923691319447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45977.923691319447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45977.923691319447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45977.923691319447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45977.923691319447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45977.923691319447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45977.923691319447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45977.923691319447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45977.923691319447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45977.923691319447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45977.923691319447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45977.923691319447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45977.923691319447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45977.923691319447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45977.923691319447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45977.923691319447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45977.923691319447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45977.923691319447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45977.923691319447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45977.923691319447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45977.923691319447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45977.923691319447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45977.923691319447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45977.923691319447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45977.923691319447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45977.923691319447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45977.923691319447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45977.923691319447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45977.923691319447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45977.923691319447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45977.923691319447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45977.923691319447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45977.923691319447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45977.923691319447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45977.923691319447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45977.923691319447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45977.923691319447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45977.923691319447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45977.923691319447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45977.923691319447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45977.923691319447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45977.923691319447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45977.923691319447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45977.923691319447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45977.923691319447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45977.923691319447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45977.923691319447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45977.923691319447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45977.923691319447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45977.923691319447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45977.923691319447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45977.923691319447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45977.923691319447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45977.923691319447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45977.923691319447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45977.923691319447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45977.923691319447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45977.923691319447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45977.923691319447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45977.923691319447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45977.923691319447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45977.923691319447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45977.923691319447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45977.923691319447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45977.923691319447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45977.923691319447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45977.923691319447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45977.923691319447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45977.923691319447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45977.923691319447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45977.923691319447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45977.923691319447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45977.923691319447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45977.923691319447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45977.923691319447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45977.923691319447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45977.923691319447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45977.923691319447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45977.923691319447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45977.923691319447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45977.923691319447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45977.923691319447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45977.923691319447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45977.923691319447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45977.923691319447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45977.923691319447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45977.923691319447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45977.923691319447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45977.923691319447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45977.923691319447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45977.923691319447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45977.923691319447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45977.923691319447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45977.923691319447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45977.923691319447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45977.923691319447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45977.923691319447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45977.923691319447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45977.923691319447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45977.923691319447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45977.923691319447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45977.923691319447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45977.923691319447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45977.923691319447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45977.923691319447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45977.923691319447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45977.923691319447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45977.923691319447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45977.923691319447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45977.923691319447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45977.923691319447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45977.923691319447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45977.923691319447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45977.923691319447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45977.923691319447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45977.923691319447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45977.923691319447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45977.923691319447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45977.923691319447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45977.923691319447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45977.923691319447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45977.923691319447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45977.923691319447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45977.923691319447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45977.923691319447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45977.923691319447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45977.923691319447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45977.923691319447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45977.923691319447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45977.923691319447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45977.923691319447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45977.923691319447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45977.923691319447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45977.923691319447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45977.923691319447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45977.923691319447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45977.923691319447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45977.923691319447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45977.923691319447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45977.923691319447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45977.923691319447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45977.923691319447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45977.923691319447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45977.923691319447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45977.923691319447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45977.923691319447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45977.923691319447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45977.923691319447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45977.923691319447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45977.923691319447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45977.923691319447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45977.923691319447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45977.923691319447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45977.923691319447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45977.923691319447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45977.923691319447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45977.923691319447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45977.923691319447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45977.923691319447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45977.923691319447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45977.923691319447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45977.923691319447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45977.923691319447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45977.923691319447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45977.923691319447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45977.923691319447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45977.923691319447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45977.923691319447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45977.923691319447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45977.923691319447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45977.923691319447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45977.923691319447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45977.923691319447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45977.923691319447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45977.923691319447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45977.923691319447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45977.923691319447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45977.923691319447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45977.923691319447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45977.923691319447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45977.923691319447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45977.923691319447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45977.923691319447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45977.923691319447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45977.923691319447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45977.923691319447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45977.923691319447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45977.923691319447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45977.923691319447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45977.923691319447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45977.923691319447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45977.923691319447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45977.923691319447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45977.923691319447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45977.923691319447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45977.923691319447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45977.923691319447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45977.923691319447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45977.923691319447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45977.923691319447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45977.923691319447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45977.923691319447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45977.923691319447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45977.923691319447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45977.923691319447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45977.923691319447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45977.923691319447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45977.923691319447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45977.923691319447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45977.923691319447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45977.923691319447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45977.923691319447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45977.923691319447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45977.923691319447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45977.923691319447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45977.923691319447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45977.923691319447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45977.923691319447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45977.923691319447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45977.923691319447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45977.923691319447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45977.923691319447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45977.923691319447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45977.923691319447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45977.923691319447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45977.923691319447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45977.923691319447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45977.923691319447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45977.923691319447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45977.923691319447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45977.923691319447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45977.923691319447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45977.923691319447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45977.923691319447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45977.923691319447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45977.923691319447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45977.923691319447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45977.923691319447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45977.923691319447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45977.923691319447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45977.923691319447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45977.923691319447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45977.923691319447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45977.923691319447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45977.923691319447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45977.923691319447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45977.923691319447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45977.923691319447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45977.923691319447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45977.923691319447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45977.923691319447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45977.923691319447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45977.923691319447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45977.923691319447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45977.923691319447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45977.923691319447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45977.923691319447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45977.923691319447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45977.923691319447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45977.923691319447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45977.923691319447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45977.923691319447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45977.923691319447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45977.923691319447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45977.923691319447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45977.923691319447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45977.923691319447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45977.923691319447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45977.923691319447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45977.923691319447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45977.923691319447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45977.923691319447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45977.923691319447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45977.923691319447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45977.923691319447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45977.923691319447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45977.923691319447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45977.923691319447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45977.923691319447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45977.923691319447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45977.923691319447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45977.923691319447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45977.923691319447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45977.923691319447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45977.923691319447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45977.923691319447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45977.923691319447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45977.923691319447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45977.923691319447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45977.923691319447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45977.923691319447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45977.923691319447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45977.923691319447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45977.923691319447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45977.923691319447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45977.923691319447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45977.923691319447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45977.923691319447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45977.923691319447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45977.923691319447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45977.923691319447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45977.923691319447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45977.923691319447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45977.923691319447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45977.923691319447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45977.923691319447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45977.923691319447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45977.923691319447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45977.923691319447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45977.923691319447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45977.923691319447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45977.923691319447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45977.923691319447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45977.923691319447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45977.923691319447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45977.923691319447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45977.923691319447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45977.923691319447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45977.923691319447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45977.923691319447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45977.923691319447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45977.923691319447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45977.923691319447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45977.923691319447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45977.923691319447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45977.923691319447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45977.923691319447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45977.923691319447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45977.923691319447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45977.923691319447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45977.923691319447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45977.923691319447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45977.923691319447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45977.923691319447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45977.923691319447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45977.923691319447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45977.923691319447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45977.923691319447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45977.923691319447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45977.923691319447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45977.923691319447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45977.923691319447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45977.923691319447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45977.923691319447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45977.923691319447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45977.923691319447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45977.923691319447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45977.923691319447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45977.923691319447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45977.923691319447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45977.923691319447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45977.923691319447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45977.923691319447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45977.923691319447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45977.923691319447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45977.923691319447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45977.923691319447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45977.923691319447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45977.923691319447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45977.923691319447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45977.923691319447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45977.923691319447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45977.923691319447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45977.923691319447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45977.923691319447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45977.923691319447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45977.923691319447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45977.923691319447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45977.923691319447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45977.923691319447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45977.923691319447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45977.923691319447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45977.923691319447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45977.923691319447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45977.923691319447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45977.923691319447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45977.923691319447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45977.923691319447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45977.923691319447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45977.923691319447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45977.923691319447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45977.923691319447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45977.923691319447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45977.923691319447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45977.923691319447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45977.923691319447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45977.923691319447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45977.923691319447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45977.923691319447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45977.923691319447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45977.923691319447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45977.923691319447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45977.923691319447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45977.923691319447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45977.923691319447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45977.923691319447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45977.923691319447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45977.923691319447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45977.923691319447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45977.923691319447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45977.923691319447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45977.923691319447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45977.923691319447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45977.923691319447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45977.923691319447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45977.923691319447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45977.923691319447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45977.923691319447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45977.923691319447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45977.923691319447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45977.923691319447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45977.923691319447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45977.923691319447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45977.923691319447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45977.923691319447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45977.923691319447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45977.923691319447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45977.923691319447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45977.923691319447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45977.923691319447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45977.923691319447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45977.923691319447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45977.923691319447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45977.923691319447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45977.923691319447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45977.923691319447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45977.923691319447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45977.923691319447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45977.923691319447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45977.923691319447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45977.923691319447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45977.923691319447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45977.923691319447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45977.923691319447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45977.923691319447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45977.923691319447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45977.923691319447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45977.923691319447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45977.923691319447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45977.923691319447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45977.923691319447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45977.923691319447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45977.923691319447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45977.923691319447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45977.923691319447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45977.923691319447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45977.923691319447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45977.923691319447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45977.923691319447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45977.923691319447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45977.923691319447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45977.923691319447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45977.923691319447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45977.923691319447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45977.923691319447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45977.923691319447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45977.923691319447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45977.923691319447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45977.923691319447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45977.923691319447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45977.923691319447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45977.923691319447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45977.923691319447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45977.923691319447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45977.923691319447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45977.923691319447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45977.923691319447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45977.923691319447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45977.923691319447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45977.923691319447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45977.923691319447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45977.923691319447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45977.923691319447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45977.923691319447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45977.923691319447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45977.923691319447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45977.923691319447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45977.923691319447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45977.923691319447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45977.923691319447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45977.923691319447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45977.923691319447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45977.923691319447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45977.923691319447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45977.923691319447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45977.923691319447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45977.923691319447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45977.923691319447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45977.923691319447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45977.923691319447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45977.923691319447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45977.923691319447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45977.923691319447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45977.923691319447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45977.923691319447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45977.923691319447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45977.923691319447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45977.923691319447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45977.923691319447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45977.923691319447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45977.923691319447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45977.923691319447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45977.923691319447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45977.923691319447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45977.923691319447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45977.923691319447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45977.923691319447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45977.923691319447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45977.923691319447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45977.923691319447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45977.923691319447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45977.923691319447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45977.923691319447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45977.923691319447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45977.923691319447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45977.923691319447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45977.923691319447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45977.923691319447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45977.923691319447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45977.923691319447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45977.923691319447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45977.923691319447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45977.923691319447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45977.923691319447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45977.923691319447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45977.923691319447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45977.923691319447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45977.923691319447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45977.923691319447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45977.923691319447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45977.923691319447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45977.923691319447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45977.923691319447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45977.923691319447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45977.923691319447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45977.923691319447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45977.923691319447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45977.923691319447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45977.923691319447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45977.923691319447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45977.923691319447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45977.923691319447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45977.923691319447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45977.923691319447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45977.923691319447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45977.923691319447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45977.923691319447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45977.923691319447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45977.923691319447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45977.923691319447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45977.923691319447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45977.923691319447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45977.923691319447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45977.923691319447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45977.923691319447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45977.923691319447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45977.923691319447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45977.923691319447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45977.923691319447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45977.923691319447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45977.923691319447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45977.923691319447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45977.923691319447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45977.923691319447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45977.923691319447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45977.923691319447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45977.923691319447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45977.923691319447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45977.923691319447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45977.923691319447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45977.923691319447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45977.923691319447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45977.923691319447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45977.923691319447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45977.923691319447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45977.923691319447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45977.923691319447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45977.923691319447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45977.923691319447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45977.923691319447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45977.923691319447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45977.923691319447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45977.923691319447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45977.923691319447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45977.923691319447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45977.923691319447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45977.923691319447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45977.923691319447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45977.923691319447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45977.923691319447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45977.923691319447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45977.923691319447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45977.923691319447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45977.923691319447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45977.923691319447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45977.923691319447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45977.923691319447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45977.923691319447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45977.923691319447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45977.923691319447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45977.923691319447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45977.923691319447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45977.923691319447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45977.923691319447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45977.923691319447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45977.923691319447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45977.923691319447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45977.923691319447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45977.923691319447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45977.923691319447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45977.923691319447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45977.923691319447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45977.923691319447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45977.923691319447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45977.923691319447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45977.923691319447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45977.923691319447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45977.923691319447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45977.923691319447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45977.923691319447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45977.923691319447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45977.923691319447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45977.923691319447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45977.923691319447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45977.923691319447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45977.923691319447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45977.923691319447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45977.923691319447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45977.923691319447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45977.923691319447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45977.923691319447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45977.923691319447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45977.923691319447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45977.923691319447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45977.923691319447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45977.923691319447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45977.923691319447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45977.923691319447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45977.923691319447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45977.923691319447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45977.923691319447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45977.923691319447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45977.923691319447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45977.923691319447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45977.923691319447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45977.923691319447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45977.923691319447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45977.923691319447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45977.923691319447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45977.923691319447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45977.923691319447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45977.923691319447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45977.923691319447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45977.923691319447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45977.923691319447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45977.923691319447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45977.923691319447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45977.923691319447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45977.923691319447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45977.923691319447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45977.923691319447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45977.923691319447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45977.923691319447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45977.923691319447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45977.923691319447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45977.923691319447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45977.923691319447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45977.923691319447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45977.923691319447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45977.923691319447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45977.923691319447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45977.923691319447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45977.923691319447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45977.923691319447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45977.923691319447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45977.923691319447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45977.923691319447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45977.923691319447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45977.923691319447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45977.923691319447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45977.923691319447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45977.923691319447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45977.923691319447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45977.923691319447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45977.923691319447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45977.923691319447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45977.923691319447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45977.923691319447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45977.923691319447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45977.923691319447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45977.923691319447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45977.923691319447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45977.923691319447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45977.923691319447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45977.923691319447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45977.923691319447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45977.923691319447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45977.923691319447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45977.923691319447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45977.923691319447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45977.923691319447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45977.923691319447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45977.923691319447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45977.923691319447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45977.923691319447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45977.923691319447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45977.923691319447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45977.923691319447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45977.923691319447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45977.923691319447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45977.923691319447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45977.923691319447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45977.923691319447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45977.923691319447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45977.923691319447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45977.923691319447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45977.923691319447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45977.923691319447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45977.923691319447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45977.923691319447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45977.923691319447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45977.923691319447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45977.923691319447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45977.923691319447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45977.923691319447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45977.923691319447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45977.923691319447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45977.923691319447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45977.923691319447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45977.923691319447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45977.923691319447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45977.923691319447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45977.923691319447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45977.923691319447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45977.923691319447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45977.923691319447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45977.923691319447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45977.923691319447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45977.923691319447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45977.923691319447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45977.923691319447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45977.923691319447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45977.923691319447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45977.923691319447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45977.923691319447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45977.923691319447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45977.923691319447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45977.923691319447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45977.923691319447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45977.923691319447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45977.923691319447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45977.923691319447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45977.923691319447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45977.923691319447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45977.923691319447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45977.923691319447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45977.923691319447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45977.923691319447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45977.923691319447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45977.923691319447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45977.923691319447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45977.923691319447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45977.923691319447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45977.923691319447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45977.923691319447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45977.923691319447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45977.923691319447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45977.923691319447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45977.923691319447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45977.923691319447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45977.923691319447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45977.923691319447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45977.923691319447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45977.923691319447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45977.923691319447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45977.923691319447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45977.923691319447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45977.923691319447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45977.923691319447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45977.923691319447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45977.923691319447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45977.923691319447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45977.923691319447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45977.923691319447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45977.923691319447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45977.923691319447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45977.923691319447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45977.923691319447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45977.923691319447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45977.923691319447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45977.923691319447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45977.923691319447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45977.923691319447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45977.923691319447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45977.923691319447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45977.923691319447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45977.923691319447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45977.923691319447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45977.923691319447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45977.923691319447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45977.923691319447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45977.923691319447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45977.923691319447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45977.923691319447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45977.923691319447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45977.923691319447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45977.923691319447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45977.923691319447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45977.923691319447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45977.923691319447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45977.923691319447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45977.923691319447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45977.923691319447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45977.923691319447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45977.923691319447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45977.923691319447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45977.923691319447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45977.923691319447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45977.923691319447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45977.923691319447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45977.923691319447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45977.923691319447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45977.923691319447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45977.923691319447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45977.923691319447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45977.923691319447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45977.923691319447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45977.923691319447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45977.923691319447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45977.923691319447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45977.923691319447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45977.923691319447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45977.923691319447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45977.923691319447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45977.923691319447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45977.923691319447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45977.923691319447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45977.923691319447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45977.923691319447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45977.923691319447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45977.923691319447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45977.923691319447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45977.923691319447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45977.923691319447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45977.923691319447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45977.923691319447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45977.923691319447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45977.923691319447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45977.923691319447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45977.923691319447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45977.923691319447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45977.923691319447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45977.923691319447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45977.923691319447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45977.923691319447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45977.923691319447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45977.923691319447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45977.923691319447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45977.923691319447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45977.923691319447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45977.923691319447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45977.923691319447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45977.923691319447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45977.923691319447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45977.923691319447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45977.923691319447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45977.923691319447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45977.923691319447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45977.923691319447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45977.923691319447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45977.923691319447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45977.923691319447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45977.923691319447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45977.923691319447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45977.923691319447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45977.923691319447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45977.923691319447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45977.923691319447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45977.923691319447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45977.923691319447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45977.923691319447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45977.923691319447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274.44297372685105</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34889</v>
      </c>
      <c r="E3" s="95" t="s">
        <v>39021</v>
      </c>
      <c r="F3" s="96"/>
      <c r="G3" s="97">
        <f ca="1">IFERROR(NOW()-F3,"")</f>
        <v>45977.923691319447</v>
      </c>
      <c r="H3" s="96">
        <v>45977.858425925922</v>
      </c>
      <c r="I3" s="116" t="str">
        <f>IFERROR(VLOOKUP(D3,DB!A:F,6,0),"")</f>
        <v>SCECO</v>
      </c>
      <c r="J3" s="116" t="str">
        <f>IFERROR(VLOOKUP(D3,DB!A:G,7,0),"")</f>
        <v>Vandalized</v>
      </c>
      <c r="K3" s="98" t="s">
        <v>39110</v>
      </c>
      <c r="L3" s="92" t="str">
        <f>IFERROR(VLOOKUP(D3,DB!A:I,9,0),"")</f>
        <v>Latis</v>
      </c>
    </row>
    <row r="4" spans="1:16" ht="15" customHeight="1">
      <c r="A4" s="116"/>
      <c r="B4" s="116" t="str">
        <f>IFERROR(VLOOKUP(D4,DB!A:K,11,0),"")</f>
        <v/>
      </c>
      <c r="C4" s="94"/>
      <c r="D4" s="92"/>
      <c r="E4" s="95"/>
      <c r="F4" s="96"/>
      <c r="G4" s="97">
        <f ca="1">IFERROR(NOW()-F4,"")</f>
        <v>45977.923691319447</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45977.923691319447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45977.923691319447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45977.923691319447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45977.923691319447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45977.923691319447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45977.923691319447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45977.923691319447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45977.923691319447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45977.923691319447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45977.923691319447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45977.923691319447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45977.923691319447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45977.923691319447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45977.923691319447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45977.923691319447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45977.923691319447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45977.923691319447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45977.923691319447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45977.923691319447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45977.923691319447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45977.923691319447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45977.923691319447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45977.923691319447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45977.923691319447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45977.923691319447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45977.923691319447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45977.923691319447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45977.923691319447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45977.923691319447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45977.923691319447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45977.923691319447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45977.923691319447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45977.923691319447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45977.923691319447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45977.923691319447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45977.923691319447</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45977.923691319447</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45977.923691319447</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45977.923691319447</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45977.923691319447</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45977.923691319447</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45977.923691319447</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45977.923691319447</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45977.923691319447</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45977.923691319447</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45977.923691319447</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45977.923691319447</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45977.923691319447</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45977.923691319447</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45977.923691319447</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45977.923691319447</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45977.923691319447</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45977.923691319447</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45977.923691319447</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45977.923691319447</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45977.923691319447</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45977.923691319447</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45977.923691319447</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45977.923691319447</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86.091631134258932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51.734814004630607</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29.262580208334839</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9.0750917824116186</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8">
        <v>45977.514803240738</v>
      </c>
      <c r="G6" s="112">
        <f t="shared" ca="1" si="2"/>
        <v>0.40888807870942401</v>
      </c>
      <c r="H6" s="138">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45977.923691319447</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45977.923691319447</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45977.923691319447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45977.923691319447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45977.923691319447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45977.923691319447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45977.923691319447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45977.923691319447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45977.923691319447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45977.923691319447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45977.923691319447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45977.923691319447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45977.923691319447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45977.923691319447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45977.923691319447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45977.923691319447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45977.923691319447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45977.923691319447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45977.923691319447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45977.923691319447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45977.923691319447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45977.923691319447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45977.923691319447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45977.923691319447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45977.923691319447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45977.923691319447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45977.923691319447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45977.923691319447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45977.923691319447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45977.923691319447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45977.923691319447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45977.923691319447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45977.923691319447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45977.923691319447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45977.923691319447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45977.923691319447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45977.923691319447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45977.923691319447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45977.923691319447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45977.923691319447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45977.923691319447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45977.923691319447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45977.923691319447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45977.923691319447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45977.923691319447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45977.923691319447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45977.923691319447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45977.923691319447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45977.923691319447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45977.923691319447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45977.923691319447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45977.923691319447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45977.923691319447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45977.923691319447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45977.923691319447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45977.923691319447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45977.923691319447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45977.923691319447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45977.923691319447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45977.923691319447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45977.923691319447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45977.923691319447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45977.923691319447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45977.923691319447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45977.923691319447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45977.923691319447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45977.923691319447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45977.923691319447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45977.923691319447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45977.923691319447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45977.923691319447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45977.923691319447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45977.923691319447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45977.923691319447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45977.923691319447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45977.923691319447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45977.923691319447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45977.923691319447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45977.923691319447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45977.923691319447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45977.923691319447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45977.923691319447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45977.923691319447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45977.923691319447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45977.923691319447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45977.923691319447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45977.923691319447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45977.923691319447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45977.923691319447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45977.923691319447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45977.923691319447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45977.923691319447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45977.923691319447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45977.923691319447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45977.923691319447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45977.923691319447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45977.923691319447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45977.923691319447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45977.923691319447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45977.923691319447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45977.923691319447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45977.923691319447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45977.923691319447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45977.923691319447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45977.923691319447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45977.923691319447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45977.923691319447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45977.923691319447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45977.923691319447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45977.923691319447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45977.923691319447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45977.923691319447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45977.923691319447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45977.923691319447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45977.923691319447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45977.923691319447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45977.923691319447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45977.923691319447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45977.923691319447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45977.923691319447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45977.923691319447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45977.923691319447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45977.923691319447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45977.923691319447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45977.923691319447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45977.923691319447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45977.923691319447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45977.923691319447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45977.923691319447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45977.923691319447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45977.923691319447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45977.923691319447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45977.923691319447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45977.923691319447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45977.923691319447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45977.923691319447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45977.923691319447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45977.923691319447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45977.923691319447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45977.923691319447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45977.923691319447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45977.923691319447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45977.923691319447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45977.923691319447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45977.923691319447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45977.923691319447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45977.923691319447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45977.923691319447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45977.923691319447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45977.923691319447</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45977.923691319447</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45977.923691319447</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45977.923691319447</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45977.923691319447</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45977.923691319447</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45977.923691319447</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45977.923691319447</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45977.923691319447</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45977.923691319447</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45977.923691319447</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45977.923691319447</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45977.923691319447</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45977.923691319447</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45977.923691319447</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5" ca="1" si="0">IFERROR(NOW()-F2,"-")</f>
        <v>9.8158912041981239E-2</v>
      </c>
      <c r="H2" s="124">
        <v>45977.819791666669</v>
      </c>
      <c r="I2" s="122" t="str">
        <f>IFERROR(VLOOKUP(D2,DB!A:F,6,0),"")</f>
        <v>Generator-SG</v>
      </c>
      <c r="J2" s="122" t="str">
        <f>IFERROR(VLOOKUP(D2,DB!A:G,7,0),"")</f>
        <v>Vandalized</v>
      </c>
      <c r="K2" s="125" t="s">
        <v>39122</v>
      </c>
      <c r="L2" s="126" t="str">
        <f>IFERROR(VLOOKUP(D2,DB!A:I,9,0),"")</f>
        <v>Latis</v>
      </c>
    </row>
    <row r="3" spans="1:16382" ht="31.5" customHeight="1">
      <c r="A3" s="121"/>
      <c r="B3" s="122" t="str">
        <f>IFERROR(VLOOKUP(D3,DB!A:K,11,0),"")</f>
        <v/>
      </c>
      <c r="C3" s="123"/>
      <c r="D3" s="141"/>
      <c r="E3" s="110"/>
      <c r="F3" s="124"/>
      <c r="G3" s="105">
        <f t="shared" ca="1" si="0"/>
        <v>45977.923691319447</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45977.923691319447</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45977.923691319447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45977.923691319447</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45977.923691319447</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45977.923691319447</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45977.923691319447</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45977.923691319447</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45977.923691319447</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45977.923691319447</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45977.923691319447</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45977.923691319447</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45977.923691319447</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45977.923691319447</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45977.923691319447</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45977.923691319447</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45977.923691319447</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45977.923691319447</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45977.923691319447</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45977.923691319447</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45977.923691319447</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45977.923691319447</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45977.923691319447</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45977.923691319447</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45977.923691319447</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45977.923691319447</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45977.923691319447</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45977.923691319447</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45977.923691319447</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45977.923691319447</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45977.923691319447</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45977.923691319447</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45977.923691319447</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45977.923691319447</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45977.923691319447</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45977.923691319447</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45977.923691319447</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45977.923691319447</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45977.923691319447</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45977.923691319447</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45977.923691319447</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45977.923691319447</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45977.923691319447</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45977.923691319447</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45977.923691319447</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45977.923691319447</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45977.923691319447</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45977.923691319447</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45977.923691319447</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45977.923691319447</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45977.923691319447</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45977.923691319447</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45977.923691319447</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45977.923691319447</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45977.923691319447</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45977.923691319447</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45977.923691319447</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45977.923691319447</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45977.923691319447</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45977.923691319447</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45977.923691319447</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45977.923691319447</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45977.923691319447</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45977.923691319447</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45977.923691319447</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45977.923691319447</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45977.923691319447</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45977.923691319447</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45977.923691319447</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45977.923691319447</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45977.923691319447</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45977.923691319447</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45977.923691319447</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45977.923691319447</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45977.923691319447</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45977.923691319447</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45977.923691319447</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45977.923691319447</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45977.923691319447</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45977.923691319447</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45977.923691319447</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45977.923691319447</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45977.923691319447</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45977.923691319447</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45977.923691319447</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45977.923691319447</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45977.923691319447</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45977.923691319447</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45977.923691319447</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45977.923691319447</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45977.923691319447</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45977.923691319447</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45977.923691319447</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45977.923691319447</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45977.923691319447</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45977.923691319447</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45977.923691319447</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2025-11-16T19:10:25Z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